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iebssupport\afm KMS\Entscheidungsnavigationen\1. Altersvorsorge\3. Rentenversicherung\4. Navi FRV-ohne Garantie\"/>
    </mc:Choice>
  </mc:AlternateContent>
  <xr:revisionPtr revIDLastSave="0" documentId="8_{1864F217-16E9-49D0-A228-4DC3FE70A641}" xr6:coauthVersionLast="47" xr6:coauthVersionMax="47" xr10:uidLastSave="{00000000-0000-0000-0000-000000000000}"/>
  <bookViews>
    <workbookView xWindow="28680" yWindow="-120" windowWidth="29040" windowHeight="18240" activeTab="6" xr2:uid="{00000000-000D-0000-FFFF-FFFF00000000}"/>
  </bookViews>
  <sheets>
    <sheet name="Deckblatt" sheetId="1" r:id="rId1"/>
    <sheet name="Gesamt" sheetId="6" r:id="rId2"/>
    <sheet name="Finanzstärke" sheetId="12" r:id="rId3"/>
    <sheet name="Teil I Ertrag &amp; Kosten " sheetId="14" r:id="rId4"/>
    <sheet name="Teil II" sheetId="3" r:id="rId5"/>
    <sheet name="Teil III" sheetId="8" r:id="rId6"/>
    <sheet name="Teil IV" sheetId="10" r:id="rId7"/>
  </sheets>
  <definedNames>
    <definedName name="_xlnm._FilterDatabase" localSheetId="1" hidden="1">Gesamt!$A$2:$I$2</definedName>
    <definedName name="_xlnm.Print_Area" localSheetId="2">Finanzstärke!$A$1:$E$27</definedName>
    <definedName name="_xlnm.Print_Area" localSheetId="1">Gesamt!$A$1:$I$36</definedName>
    <definedName name="_xlnm.Print_Area" localSheetId="3">'Teil I Ertrag &amp; Kosten '!$A$1:$L$29</definedName>
    <definedName name="_xlnm.Print_Area" localSheetId="4">'Teil II'!$A$1:$I$29</definedName>
    <definedName name="_xlnm.Print_Area" localSheetId="5">'Teil III'!$A$1:$F$34</definedName>
    <definedName name="_xlnm.Print_Area" localSheetId="6">'Teil IV'!$A$1:$E$27</definedName>
    <definedName name="_xlnm.Print_Titles" localSheetId="1">Gesamt!$2:$2</definedName>
    <definedName name="_xlnm.Print_Titles" localSheetId="3">'Teil I Ertrag &amp; Kosten '!$3:$3</definedName>
    <definedName name="_xlnm.Print_Titles" localSheetId="4">'Teil II'!$2:$2</definedName>
    <definedName name="_xlnm.Print_Titles" localSheetId="5">'Teil III'!$2:$2</definedName>
    <definedName name="_xlnm.Print_Titles" localSheetId="6">'Teil IV'!$2:$2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6" l="1"/>
  <c r="H11" i="6"/>
  <c r="H9" i="6"/>
  <c r="F11" i="8"/>
  <c r="F9" i="8"/>
  <c r="I11" i="3"/>
  <c r="I9" i="3"/>
  <c r="E12" i="12" l="1"/>
  <c r="E10" i="12"/>
  <c r="F19" i="8"/>
  <c r="I19" i="3"/>
  <c r="E18" i="12"/>
  <c r="H19" i="6"/>
  <c r="H7" i="6"/>
  <c r="E6" i="12" l="1"/>
  <c r="F13" i="8" l="1"/>
  <c r="I13" i="3"/>
  <c r="H23" i="6" l="1"/>
  <c r="H15" i="6"/>
  <c r="H13" i="6"/>
  <c r="H5" i="6"/>
  <c r="H25" i="6"/>
  <c r="H17" i="6"/>
  <c r="H27" i="6"/>
  <c r="H3" i="6"/>
  <c r="E7" i="10" l="1"/>
  <c r="E5" i="10"/>
  <c r="E15" i="10"/>
  <c r="E21" i="10"/>
  <c r="E17" i="10"/>
  <c r="E25" i="10"/>
  <c r="F3" i="8"/>
  <c r="F7" i="8"/>
  <c r="F5" i="8"/>
  <c r="F15" i="8"/>
  <c r="F23" i="8"/>
  <c r="F17" i="8"/>
  <c r="F21" i="8"/>
  <c r="F25" i="8"/>
  <c r="I3" i="3"/>
  <c r="I7" i="3"/>
  <c r="I5" i="3"/>
  <c r="I15" i="3"/>
  <c r="I23" i="3"/>
  <c r="I17" i="3"/>
  <c r="I21" i="3"/>
  <c r="I25" i="3"/>
  <c r="E24" i="12"/>
  <c r="E22" i="12"/>
  <c r="E16" i="12"/>
  <c r="E20" i="12"/>
  <c r="E14" i="12"/>
  <c r="E8" i="12"/>
  <c r="E4" i="12"/>
</calcChain>
</file>

<file path=xl/sharedStrings.xml><?xml version="1.0" encoding="utf-8"?>
<sst xmlns="http://schemas.openxmlformats.org/spreadsheetml/2006/main" count="649" uniqueCount="279">
  <si>
    <t>Gesellschaft</t>
  </si>
  <si>
    <t>Gesamtbewertung</t>
  </si>
  <si>
    <t>Volkswohl Bund</t>
  </si>
  <si>
    <t>JJJ</t>
  </si>
  <si>
    <t>JJ</t>
  </si>
  <si>
    <t>J</t>
  </si>
  <si>
    <t>RG</t>
  </si>
  <si>
    <t xml:space="preserve"> </t>
  </si>
  <si>
    <t>«««««</t>
  </si>
  <si>
    <t>Zuzahlungen</t>
  </si>
  <si>
    <t>Qualität der BU-Bedingungen</t>
  </si>
  <si>
    <t xml:space="preserve">JJJ </t>
  </si>
  <si>
    <t>Teil II</t>
  </si>
  <si>
    <t>Teil III</t>
  </si>
  <si>
    <t>Teil IV</t>
  </si>
  <si>
    <t xml:space="preserve">Todesfallschutz in der AW  </t>
  </si>
  <si>
    <t>Alte Leipziger</t>
  </si>
  <si>
    <t>Teilnentnahme</t>
  </si>
  <si>
    <t>Teilrenten</t>
  </si>
  <si>
    <t xml:space="preserve">Todesfallschutz  im Rentenbezug  </t>
  </si>
  <si>
    <t>25 € / 10 €</t>
  </si>
  <si>
    <t>25 € / 50 €</t>
  </si>
  <si>
    <t>kein Stornoabzug</t>
  </si>
  <si>
    <t>Stornoabzug bei Abbruch</t>
  </si>
  <si>
    <t>JJJJ</t>
  </si>
  <si>
    <t>50 € Stornoabzug zzgl 0,5%  des Garantieguthabens pro VJ (max. 20%). Kein Abzug, wenn die VP das 60.Lebensjahr vollendet hat und die verbleibende Dauer max. 5 Jahre beträgt</t>
  </si>
  <si>
    <t>afm Entscheidungsnavigation 
 Fondspolicen / 3. Schicht</t>
  </si>
  <si>
    <t>Mindestbeitrag / Mindestrente mtl. (informativ)</t>
  </si>
  <si>
    <t>Biometrische Zusatzoptionen</t>
  </si>
  <si>
    <t>Angebot zum AAM &amp; weitere Sicherungsmechanismen</t>
  </si>
  <si>
    <t xml:space="preserve"> Beitragsrückgewähr, optional Günstigerprüfung zwischen Betiragsrückgewähr und Vertragsguthaben,  </t>
  </si>
  <si>
    <t>Canada Life</t>
  </si>
  <si>
    <t xml:space="preserve">Canada Life                 </t>
  </si>
  <si>
    <t>Generation Private Plus</t>
  </si>
  <si>
    <t>Vertragsguthaben zzgl. Beteiligung an den Bewertungsreserven</t>
  </si>
  <si>
    <t>RG, auch kapitalsiert</t>
  </si>
  <si>
    <t>IAS (Glättungsinstrument), Rebalancing, Guthabensicherung statisch oder aktiv, bis 2 Jahre vor Ablauf Umschichtung in risikoarme Fonds</t>
  </si>
  <si>
    <t>Vertragsguthaben</t>
  </si>
  <si>
    <t>RG, RK</t>
  </si>
  <si>
    <t>Anteilsguthaben, mindestens jedoch die eingezahlten Beiträge</t>
  </si>
  <si>
    <t>Höhe richtet sich nach der Restaufzeit, kein Abzug in der letzten 5 Jahren vor Ablauf, im Mittel ca. 4% der eingezahlten Beiträge</t>
  </si>
  <si>
    <t>Qualität garantierter Rentenfaktor aus Berechnungsbeispiel*</t>
  </si>
  <si>
    <t xml:space="preserve"> Einschluss Dread Disease mögich</t>
  </si>
  <si>
    <t>5 Jahre vor Ablauf optional schrittweise Umschichtung in Geldmarktfonds, Rebalancing, "50Step" (Erhöhung der Ablaufgarantie, wenn 50% des Garantieguthabens erreicht sind)</t>
  </si>
  <si>
    <t>RK, bei Ausschluss Rente+ auch RG</t>
  </si>
  <si>
    <t>Allokationsempfehlung / Fondsqualität 
Detailbewertung ³</t>
  </si>
  <si>
    <t>Varianten Rentenbezug</t>
  </si>
  <si>
    <t>teildynamisch, dynamisch, konstant</t>
  </si>
  <si>
    <t>teildynamisch, dynamisch, konstant, fondsgebunden</t>
  </si>
  <si>
    <t xml:space="preserve"> dynamisch</t>
  </si>
  <si>
    <t xml:space="preserve">JJ </t>
  </si>
  <si>
    <t xml:space="preserve">FR </t>
  </si>
  <si>
    <t>Standard Life</t>
  </si>
  <si>
    <t>Maxxelence Invest</t>
  </si>
  <si>
    <t>FR10</t>
  </si>
  <si>
    <t>CSM, stat. Ablaufmanagement frei wählbar</t>
  </si>
  <si>
    <t>50 € / 10 €</t>
  </si>
  <si>
    <t>LV1871</t>
  </si>
  <si>
    <t>Allianz</t>
  </si>
  <si>
    <t xml:space="preserve">teildynamisch, dynamisch, konstant  </t>
  </si>
  <si>
    <t>5 Jahre vor Ablauf Umschichtung in risikoärmere Fonds</t>
  </si>
  <si>
    <t>eXtra-Rente: Erhöhte Altersrente bei bestimmten chronischen Erkrankungen, Pflege-Option: Verdopplung der Altersreten bei Pflegebedürftigekit vor und im Rentenbezug</t>
  </si>
  <si>
    <t xml:space="preserve">Allianz </t>
  </si>
  <si>
    <t>Invest Flex</t>
  </si>
  <si>
    <t>Leistungsmerkmalvergleich 
von 
fondsgebundenen Rentenversicherungen ohne Garantie</t>
  </si>
  <si>
    <t>konstant, Open-Market-Option</t>
  </si>
  <si>
    <t>Gesamtansicht</t>
  </si>
  <si>
    <t>Tarife</t>
  </si>
  <si>
    <t>Σ</t>
  </si>
  <si>
    <t>ja</t>
  </si>
  <si>
    <t xml:space="preserve">mind. 300 €.  </t>
  </si>
  <si>
    <t xml:space="preserve">mind. 500 € </t>
  </si>
  <si>
    <t xml:space="preserve">mind. 1.000 € </t>
  </si>
  <si>
    <t>mind. 250 €</t>
  </si>
  <si>
    <t>mind. 2.500 €</t>
  </si>
  <si>
    <t>mind. 200 €</t>
  </si>
  <si>
    <t>Außer in den letzten 7 Jahren der Aufschubdauer, wenn die VP dann 
mind. 55 Jahre alt ist</t>
  </si>
  <si>
    <t xml:space="preserve"> 10 € / 25 €</t>
  </si>
  <si>
    <t>Fondswechselmöglichkeiten zwischen UWP (Garantie), freier Fondsauswahl und Automatischen Portfoliomanagement</t>
  </si>
  <si>
    <t>Günstigerprüfung aus RKW 
und Beitragsrückgewähr 
(bei Tod vor Alter 75 Jahre)</t>
  </si>
  <si>
    <t>RG, Partnerrente mit 
open-market-option</t>
  </si>
  <si>
    <t>Beitragsfrei: Erhöhte Altersrente bei Eintritt der Pflegebedürftigkeit vor und im Rentenbezug. Todesfallschutz dann max. 10 Jahre RG | BUZ+</t>
  </si>
  <si>
    <t xml:space="preserve">ja, max. 5% gegen Mehrbeitrag auch bei Aussetzung der HV-Dynamik  </t>
  </si>
  <si>
    <t>Beitragsfrei: Verdopplung der um 15% reduzierten Altersrente bei Eintritt der Pflegebedürftigkeit im Rentenbezug. Der Todesfallschutz reduziert sich auf 10 Jahre RG.</t>
  </si>
  <si>
    <t xml:space="preserve">ja, max. 10% gegen Mehrbeitrag auch bei Aussetzung der HV-Dynamik  </t>
  </si>
  <si>
    <t>keine</t>
  </si>
  <si>
    <t xml:space="preserve">ja, max. 10% ("Silent-Power") gegen Mehrbeitrag auch bei Aussetzung der HV-Dynamik  </t>
  </si>
  <si>
    <t>ja, nur solange zum Eintritt der BU die HV dynamisiert wurde</t>
  </si>
  <si>
    <t xml:space="preserve">ja, max. 3% gegen Mehrbeitrag auch bei Aussetzung der HV-Dynamik  </t>
  </si>
  <si>
    <t xml:space="preserve">"Sparzielgarantie" BU-Beitragsbefreiung inkl. Dynamik HV </t>
  </si>
  <si>
    <t>RK, RG</t>
  </si>
  <si>
    <t>18,97 € je 10.000 € Vertragsguthaben</t>
  </si>
  <si>
    <t xml:space="preserve"> 25,15 € pro 10.000 € Vertragsguthaben </t>
  </si>
  <si>
    <t xml:space="preserve">  28,84  € pro 10.000 € Vertragsguthaben, 23,07 € (80 %) garantiert </t>
  </si>
  <si>
    <t xml:space="preserve">29,02 € pro 10.000 € Vertragsguthaben, 14,51 € garantiert </t>
  </si>
  <si>
    <t xml:space="preserve">  28,37  € pro 10.000 € Vertragsguthaben, 21,39 € (75 %) garantiert </t>
  </si>
  <si>
    <t>JJJJJ</t>
  </si>
  <si>
    <t>NR</t>
  </si>
  <si>
    <t xml:space="preserve">Swiss Life </t>
  </si>
  <si>
    <t>Investo Komfort</t>
  </si>
  <si>
    <t>«««</t>
  </si>
  <si>
    <t xml:space="preserve">21,32 € pro 10.000 € Vertragsguthaben  </t>
  </si>
  <si>
    <t xml:space="preserve">        Rendite ETF                                                                                     8 aktiv gemanagte Strategien </t>
  </si>
  <si>
    <t xml:space="preserve"> Gewählte RKL wird automatisch immer gehalten, Rebalancing, 10 Jahre vor Rentenbeginn schrittweise Reduzierung der Risikoklasse "LifeCycle"Volatilitätskontrolle,Einstiegsmanagement</t>
  </si>
  <si>
    <t xml:space="preserve"> fondsgebunden teildynamisch, dynamisch</t>
  </si>
  <si>
    <t xml:space="preserve">nur BUB; bei bestehender SBU im Hause SwissLife ohne GP bis 200 € Beitrag </t>
  </si>
  <si>
    <t>25 € €</t>
  </si>
  <si>
    <t>ja, auch Auszahlungsplan möglich</t>
  </si>
  <si>
    <t>ind. Todesfallleistung mit 3 Jahren WZ; Vertragsguthaben oder Günstigerprüfung aus Beitragsrückgewähr 
und Vertragsguthaben</t>
  </si>
  <si>
    <t>MeinPlan</t>
  </si>
  <si>
    <t>Vermeidet der Versicherer unethische / nicht nachhaltige Investitionen ?</t>
  </si>
  <si>
    <t>Nimmt der Versicherer Einfluss auf die Kapitalanlagegesellschaften / Unternehmen ?</t>
  </si>
  <si>
    <t>Wird die Strategie extern geprüft ?</t>
  </si>
  <si>
    <t>Setzt der Versicherer Nachhaltigkeitsmechanismen auch im Deckungsstock um (z.B. Immobilien für gemeinnützige Zwecke) ?</t>
  </si>
  <si>
    <t>Findet Nachhaltigkeit auch Berücksichtigung im Arbeitsprozess des Versicherers ?</t>
  </si>
  <si>
    <t xml:space="preserve"> *1:  Kriterienfragen zur Nachhaltigkeit des Versicherers  (pro erfüllter Frage jeweils 1 Punkt)</t>
  </si>
  <si>
    <r>
      <t xml:space="preserve">Bewertung ESG-Strategie </t>
    </r>
    <r>
      <rPr>
        <b/>
        <sz val="6"/>
        <color indexed="9"/>
        <rFont val="Arial"/>
        <family val="2"/>
      </rPr>
      <t>*1</t>
    </r>
  </si>
  <si>
    <t>50% SLI MyFolio SLI Active Defensiv, 
50% SLI MyFolio Passive defensiv,
max. 25 Fonds</t>
  </si>
  <si>
    <t>JJJJJJ</t>
  </si>
  <si>
    <t>Wurden die Prinzipien und Verpflichtungen für verantwortliches Investieren der Vereinten Nationen (Principles for Responsible Investment - PRI UN) unterzeichnet?</t>
  </si>
  <si>
    <t>Continentale</t>
  </si>
  <si>
    <t>Rente Invest</t>
  </si>
  <si>
    <t xml:space="preserve">Strategiedepot Dynamisch
max. 20 Fonds, 
mind. 5 % pro Fonds </t>
  </si>
  <si>
    <t xml:space="preserve">60 € ; Kein Abzug, wenn die VP das 60. Lebensjahr vollendet hat. </t>
  </si>
  <si>
    <t xml:space="preserve">24,75 € pro 10.000 € Vertragsguthaben  </t>
  </si>
  <si>
    <t xml:space="preserve"> Beitragsrückgewähr, optional Günstigerprüfung zwischen Beitragsrückgewähr und Vertragsguthaben,  </t>
  </si>
  <si>
    <t xml:space="preserve">Anlaufmanagement, optional RE-Balancing, AAA, GarantieRetter </t>
  </si>
  <si>
    <r>
      <t xml:space="preserve">Continentale
</t>
    </r>
    <r>
      <rPr>
        <sz val="8"/>
        <rFont val="Arial"/>
        <family val="2"/>
      </rPr>
      <t>(Rente Invest RI)</t>
    </r>
  </si>
  <si>
    <r>
      <t xml:space="preserve">Canada Life
</t>
    </r>
    <r>
      <rPr>
        <sz val="8"/>
        <rFont val="Arial"/>
        <family val="2"/>
      </rPr>
      <t>(Generation Private Plus)</t>
    </r>
  </si>
  <si>
    <t>*S+P,Fitch, Moodys</t>
  </si>
  <si>
    <t>««««</t>
  </si>
  <si>
    <t>/ | A | /</t>
  </si>
  <si>
    <t xml:space="preserve">Volkswohl Bund </t>
  </si>
  <si>
    <t xml:space="preserve">A+ | </t>
  </si>
  <si>
    <t>Swiss Life</t>
  </si>
  <si>
    <t>/ | A+ | /</t>
  </si>
  <si>
    <t>LV 1871</t>
  </si>
  <si>
    <t>-</t>
  </si>
  <si>
    <t>AA | AA | Aa3</t>
  </si>
  <si>
    <r>
      <rPr>
        <b/>
        <sz val="9"/>
        <color theme="0"/>
        <rFont val="Wingdings"/>
        <charset val="2"/>
      </rPr>
      <t>J</t>
    </r>
    <r>
      <rPr>
        <b/>
        <sz val="9"/>
        <color theme="0"/>
        <rFont val="Arial"/>
        <family val="2"/>
      </rPr>
      <t>Σ</t>
    </r>
  </si>
  <si>
    <t>Alternative Ratings **</t>
  </si>
  <si>
    <t xml:space="preserve">Finanzstärke* </t>
  </si>
  <si>
    <t>AA- | A+ | A1</t>
  </si>
  <si>
    <t>afm Rating</t>
  </si>
  <si>
    <t>³ Detailbewertung der Fondsqualität mit folgenden Fragestellungen (pro erfüllter Frage jeweils 1 Punkt): 
Gibt es mindestens einen gut bewerteten Wertsicherungsfonds? 
Gibt es mindestens einen gut bewerteten ETF-Wertsicherungsfonds?
Gibt es mindestens ein gut bewertetes aktiv gemanagtes Portfolio?
Gibt es mindestens ein gut bewertetes aktiv gemanagtes ETF-Portfolio?
Steht ein insgesamt qualitativ vielseitiges Fondsuniversum zur Auswahl? 
Punktabzug für statische Deckungsstock-Systeme.</t>
  </si>
  <si>
    <r>
      <t xml:space="preserve">BSF Managed Index Portfolios Growth
</t>
    </r>
    <r>
      <rPr>
        <u/>
        <sz val="8"/>
        <rFont val="Arial"/>
        <family val="2"/>
      </rPr>
      <t>oder</t>
    </r>
    <r>
      <rPr>
        <sz val="8"/>
        <rFont val="Arial"/>
        <family val="2"/>
      </rPr>
      <t xml:space="preserve"> Portfolio ETF (Indexfonds)
 </t>
    </r>
  </si>
  <si>
    <t xml:space="preserve">Allianz Dynamic Multi Asset Strategy SRI 75
max. 10 Fonds </t>
  </si>
  <si>
    <t>ETF-Portfolio Plus 90</t>
  </si>
  <si>
    <t>AL Portfolio Zukunft 100</t>
  </si>
  <si>
    <r>
      <t xml:space="preserve">LV1871 
</t>
    </r>
    <r>
      <rPr>
        <sz val="8"/>
        <rFont val="Arial"/>
        <family val="2"/>
      </rPr>
      <t>("MeinPlan")</t>
    </r>
  </si>
  <si>
    <r>
      <t xml:space="preserve">Volkswohl Bund 
</t>
    </r>
    <r>
      <rPr>
        <sz val="8"/>
        <rFont val="Arial"/>
        <family val="2"/>
      </rPr>
      <t>(FR)</t>
    </r>
  </si>
  <si>
    <r>
      <t xml:space="preserve">Alte Leipziger
</t>
    </r>
    <r>
      <rPr>
        <sz val="8"/>
        <rFont val="Arial"/>
        <family val="2"/>
      </rPr>
      <t>(FR10)</t>
    </r>
  </si>
  <si>
    <r>
      <t xml:space="preserve">SwissLife
</t>
    </r>
    <r>
      <rPr>
        <sz val="8"/>
        <rFont val="Arial"/>
        <family val="2"/>
      </rPr>
      <t>(Investo Komfort)</t>
    </r>
  </si>
  <si>
    <r>
      <t xml:space="preserve">Allianz 
</t>
    </r>
    <r>
      <rPr>
        <sz val="8"/>
        <rFont val="Arial"/>
        <family val="2"/>
      </rPr>
      <t>(InvestFlex)</t>
    </r>
  </si>
  <si>
    <r>
      <t xml:space="preserve">Standard Life
</t>
    </r>
    <r>
      <rPr>
        <sz val="8"/>
        <rFont val="Arial"/>
        <family val="2"/>
      </rPr>
      <t>(Maxxelence Invest)</t>
    </r>
  </si>
  <si>
    <t>Generation UWP -Fonds II UWP (Garantie) / APM (gemanagte Variante dynamisch) / Einzelfonds (max. 20 Stück) 
alle Varianten können auch kombiniert werden</t>
  </si>
  <si>
    <t>Baloise</t>
  </si>
  <si>
    <t>25 € / 25 €</t>
  </si>
  <si>
    <t xml:space="preserve">125 € ; Kein Abzug, wenn die VP das 60. Lebensjahr vollendet hat </t>
  </si>
  <si>
    <t xml:space="preserve">  24,18 €  pro 10.000 € Vertragsguthaben </t>
  </si>
  <si>
    <t>Vertragsguthaben oder Maximum aus Beitragsrückgewähr und Vertragsguthaben</t>
  </si>
  <si>
    <t>Beitragsfrei: Erhöhte Altersrente bei Pflegebedürftigkeit zum Rentenbeginn (oder bei Wahl der Rente mit Kapitaloption nach Rentenbeginn); in der Aufschubphase BUZ-Beitragsbefreiung mit stark verkürzter Gesundheitsprüfung bis 250 EUR Monatsbeitrag</t>
  </si>
  <si>
    <r>
      <t xml:space="preserve">Baloise
</t>
    </r>
    <r>
      <rPr>
        <sz val="8"/>
        <rFont val="Arial"/>
        <family val="2"/>
      </rPr>
      <t>(Best Invest)</t>
    </r>
  </si>
  <si>
    <t>BestInvest</t>
  </si>
  <si>
    <t>teildynamisch, dynamisch, Sofortüberschuss, fondsgebunden, Rentenplan</t>
  </si>
  <si>
    <t xml:space="preserve">ETF Portfolio Chance
</t>
  </si>
  <si>
    <t>Fondsallokation</t>
  </si>
  <si>
    <t>Allianz 
(InvestFlex)</t>
  </si>
  <si>
    <t>Alte Leipziger
(FR10)</t>
  </si>
  <si>
    <t>Portfolio Zukunft 100</t>
  </si>
  <si>
    <t>ETF Vermögenportfolio Chance</t>
  </si>
  <si>
    <r>
      <t xml:space="preserve">LV1871                                </t>
    </r>
    <r>
      <rPr>
        <sz val="8"/>
        <rFont val="Arial"/>
        <family val="2"/>
      </rPr>
      <t>(Mein Plan)</t>
    </r>
  </si>
  <si>
    <t>ETF Portfolio Plus 90</t>
  </si>
  <si>
    <t>Global Index Fund 100</t>
  </si>
  <si>
    <t xml:space="preserve">ETF Portfolio </t>
  </si>
  <si>
    <t>Ishares Core MSCI World UCITS ETF USD</t>
  </si>
  <si>
    <t>Ishares Core MSCI World UCITS ETF €</t>
  </si>
  <si>
    <r>
      <t xml:space="preserve">Swiss Life                        </t>
    </r>
    <r>
      <rPr>
        <sz val="8"/>
        <rFont val="Arial"/>
        <family val="2"/>
      </rPr>
      <t>(Investo Komfort)</t>
    </r>
  </si>
  <si>
    <t>ETF Global</t>
  </si>
  <si>
    <t xml:space="preserve">RIY gesamt </t>
  </si>
  <si>
    <t>M&amp;M Rendite-Index</t>
  </si>
  <si>
    <t>1,05%/5,39%/6,47%</t>
  </si>
  <si>
    <t>0,02%/5,99%/7,49%</t>
  </si>
  <si>
    <t>-0,36%/5,83%/7,38%</t>
  </si>
  <si>
    <t>`-0,26%/5,90%/7,45%</t>
  </si>
  <si>
    <t>-0,99%/5,17%/6,71%</t>
  </si>
  <si>
    <t xml:space="preserve">Beispiel
m/w 35 J. / 100 € mtl. EA 67
 </t>
  </si>
  <si>
    <t>'-0,11% / 5,86% /7,36%</t>
  </si>
  <si>
    <t>0,41%/6,00%/7,40%</t>
  </si>
  <si>
    <t>0,19%/6,04%/7,50%</t>
  </si>
  <si>
    <t>`-0,66%/5,56%/7,12%</t>
  </si>
  <si>
    <t>RYI Fondskosten (informativ)</t>
  </si>
  <si>
    <t>Allianz Dynamic MultiAsset Strategie 75</t>
  </si>
  <si>
    <t xml:space="preserve">1 Jahr </t>
  </si>
  <si>
    <t>3 Jahre</t>
  </si>
  <si>
    <t>5 Jahre</t>
  </si>
  <si>
    <t xml:space="preserve">Rendite p.a. (Backtest) 
 </t>
  </si>
  <si>
    <t xml:space="preserve">n.a. </t>
  </si>
  <si>
    <t>n.a.</t>
  </si>
  <si>
    <t xml:space="preserve"> Σ</t>
  </si>
  <si>
    <t>Quelle: Morgen&amp;Morgen, eigene Recherchen</t>
  </si>
  <si>
    <t xml:space="preserve">Finanzstärke  </t>
  </si>
  <si>
    <t>A/ | A+ | /</t>
  </si>
  <si>
    <t>RKW nach 10 Jahren | 20 Jahren (Wertentwicklung brutto 6%)</t>
  </si>
  <si>
    <t xml:space="preserve">14.591 €  | 37.321 € </t>
  </si>
  <si>
    <t xml:space="preserve">14.961 € | 39.942 € </t>
  </si>
  <si>
    <t xml:space="preserve">14.750 € | 39.470 € </t>
  </si>
  <si>
    <t xml:space="preserve">14.219 € | 39.196 € </t>
  </si>
  <si>
    <t>12.755 € | 35.431 €</t>
  </si>
  <si>
    <r>
      <t xml:space="preserve">Volkswohl Bund                            </t>
    </r>
    <r>
      <rPr>
        <sz val="8"/>
        <rFont val="Arial"/>
        <family val="2"/>
      </rPr>
      <t>(FR )</t>
    </r>
  </si>
  <si>
    <t>14.364 € | 38.859 €</t>
  </si>
  <si>
    <t xml:space="preserve">13.645 € | 35.328 € </t>
  </si>
  <si>
    <t xml:space="preserve">10.607 € | 31.372 € </t>
  </si>
  <si>
    <t xml:space="preserve">14.641 € | 39.223 € </t>
  </si>
  <si>
    <t xml:space="preserve">Kosten Versicherungs-mantel (informativ) </t>
  </si>
  <si>
    <t xml:space="preserve"> Finanzstärke</t>
  </si>
  <si>
    <t xml:space="preserve">Teil I: Ertrag &amp; Kosten </t>
  </si>
  <si>
    <t>Ertrag &amp;  (Gewichtigungsfaktor x2</t>
  </si>
  <si>
    <t>Dortmunder</t>
  </si>
  <si>
    <t>Durchblick</t>
  </si>
  <si>
    <t>3 (VWB)</t>
  </si>
  <si>
    <t>Die Dortmunder (Daten vom VWB)</t>
  </si>
  <si>
    <t>Die Dortmunder (Durchblick)</t>
  </si>
  <si>
    <t>50 € Stornoabzug zzgl 0,5%  des Garantieguthabens pro VJ (max. 20%). Kein Abzug, wenn die VP das 62.Lebensjahr vollendet hat und die verbleibende Dauer max. 5 Jahre beträgt</t>
  </si>
  <si>
    <t xml:space="preserve">teildynamisch, dynamisch, konstant,  </t>
  </si>
  <si>
    <r>
      <t xml:space="preserve">Die Dortmunder </t>
    </r>
    <r>
      <rPr>
        <sz val="8"/>
        <rFont val="Arial"/>
        <family val="2"/>
      </rPr>
      <t>(Durchblick)</t>
    </r>
  </si>
  <si>
    <t>optional 1-5 Jahre vor Ablauf optional schrittweise Umschichtung in sicheres Guthaben, optional RE-Balancing, optional Anlagestrategie Sicherheit+ : Sukksessive Aufteilung zwischen Fondsanlageund sicherer Anlage gemäß erreichtem Alter.</t>
  </si>
  <si>
    <r>
      <t xml:space="preserve">Die Dortmunder
</t>
    </r>
    <r>
      <rPr>
        <sz val="8"/>
        <rFont val="Arial"/>
        <family val="2"/>
      </rPr>
      <t>("Durchblick")</t>
    </r>
  </si>
  <si>
    <t>entfällt</t>
  </si>
  <si>
    <r>
      <t xml:space="preserve">Die Dortmunder                            </t>
    </r>
    <r>
      <rPr>
        <sz val="8"/>
        <rFont val="Arial"/>
        <family val="2"/>
      </rPr>
      <t>(Durchblick)</t>
    </r>
  </si>
  <si>
    <t xml:space="preserve">25,53  € pro 10.000 € Vertragsguthaben garantiert </t>
  </si>
  <si>
    <t>14.081 € |48.442 €</t>
  </si>
  <si>
    <t>k.a.</t>
  </si>
  <si>
    <t>ETF Musterportfolio Welt</t>
  </si>
  <si>
    <t xml:space="preserve">teildynamisch, dynamisch, konstant , fondsgebunden </t>
  </si>
  <si>
    <t xml:space="preserve">k.A. </t>
  </si>
  <si>
    <t>k.A.</t>
  </si>
  <si>
    <t>k.A</t>
  </si>
  <si>
    <t xml:space="preserve"> 
mögliche Ablaufleistung: 88.158€</t>
  </si>
  <si>
    <t xml:space="preserve"> 
mögliche Ablaufleistung: 89.486 €</t>
  </si>
  <si>
    <t xml:space="preserve"> 
mögliche Ablaufleistung: 87.697 €</t>
  </si>
  <si>
    <t xml:space="preserve"> 
mögliche Ablaufleistung:86.664 €</t>
  </si>
  <si>
    <t xml:space="preserve"> 
mögliche Ablaufleistung: 86.440 €  </t>
  </si>
  <si>
    <t xml:space="preserve"> 
mögliche Ablaufleistung: 78.938 €</t>
  </si>
  <si>
    <t xml:space="preserve"> 
mögliche Ablaufleistung: 78.465 €</t>
  </si>
  <si>
    <t xml:space="preserve"> 
mögliche Ablaufleistung: 87.965 €</t>
  </si>
  <si>
    <t xml:space="preserve"> 
mögliche Ablaufleistung: 81.889 €</t>
  </si>
  <si>
    <t xml:space="preserve"> 
mögliche Ablaufleistung: 79.568 €</t>
  </si>
  <si>
    <t xml:space="preserve">50 € Stornoabzug zzgl 0,5%  des Garantieguthabens pro VJ (max. 20%). Kein Abzug, wenn die VP das 60.Lebensjahr vollendet hat </t>
  </si>
  <si>
    <t>Anlaufmanagement, optional RE-Balancing,Guthabensicherung  optional 1-10 Jahre vor Ablauf Umschichtung in risikoärmere Fonds</t>
  </si>
  <si>
    <t xml:space="preserve"> 29,59 € pro 10.000 € Vertragsguthaben, 27,24 € (92%) garantiert </t>
  </si>
  <si>
    <t xml:space="preserve">Stuttgarter       </t>
  </si>
  <si>
    <t>FlexRente alpha +</t>
  </si>
  <si>
    <t>JustInvest</t>
  </si>
  <si>
    <t>Stuttgarter</t>
  </si>
  <si>
    <t>AXA</t>
  </si>
  <si>
    <t>/|/|/</t>
  </si>
  <si>
    <t>AA | AA -| Aa2</t>
  </si>
  <si>
    <t>**Morgen&amp;Morgen Stand 11.2025</t>
  </si>
  <si>
    <r>
      <t xml:space="preserve">Stuttgarter                      </t>
    </r>
    <r>
      <rPr>
        <sz val="8"/>
        <rFont val="Arial"/>
        <family val="2"/>
      </rPr>
      <t>(alpha+)</t>
    </r>
  </si>
  <si>
    <t>AXA                                 (JustInvest)</t>
  </si>
  <si>
    <t>Portfolio ETF</t>
  </si>
  <si>
    <t xml:space="preserve"> 
mögliche Ablaufleistung: 89.543 €</t>
  </si>
  <si>
    <t xml:space="preserve"> 
mögliche Ablaufleistung: 88.862 €</t>
  </si>
  <si>
    <t xml:space="preserve">14.867 € | 40.270 € </t>
  </si>
  <si>
    <t xml:space="preserve">14.833 € | 40.004 € </t>
  </si>
  <si>
    <t>0,25%/5,18%/6,41%</t>
  </si>
  <si>
    <t>#-1,19%/5,85%/7,61%</t>
  </si>
  <si>
    <r>
      <t xml:space="preserve">Stuttgarter
</t>
    </r>
    <r>
      <rPr>
        <sz val="8"/>
        <rFont val="Arial"/>
        <family val="2"/>
      </rPr>
      <t>(alpha+)</t>
    </r>
  </si>
  <si>
    <r>
      <t xml:space="preserve">AXA
</t>
    </r>
    <r>
      <rPr>
        <sz val="8"/>
        <rFont val="Arial"/>
        <family val="2"/>
      </rPr>
      <t>(JustInvest)</t>
    </r>
  </si>
  <si>
    <t xml:space="preserve">25,35 € pro 10.000 € Vertragsguthaben  </t>
  </si>
  <si>
    <t>24,84 € je 10.000 € Vertragsguthaben</t>
  </si>
  <si>
    <t>Vertragsguthaben, mindestens jedoch die eingezahlten Beiträge</t>
  </si>
  <si>
    <t xml:space="preserve">       Portfolio 2                                                                                    10 aktiv gemanagte Strategien </t>
  </si>
  <si>
    <t>optional RE-Balancing, frühestens 5 Jahre vor Ablauf Umschichtung in einen von zwei defensiven Fonds</t>
  </si>
  <si>
    <t>Anlaufmanagement, optional RE-Balancing,Guthabensicherung  optional 5 Jahre vor Ablauf Umschichtung in risikoärmere Fonds</t>
  </si>
  <si>
    <t>Portfolio ETF                                                                                  10 aktiv gemanagte Strategien, 100 Einzelfonds</t>
  </si>
  <si>
    <r>
      <t xml:space="preserve">AXA
</t>
    </r>
    <r>
      <rPr>
        <sz val="8"/>
        <rFont val="Arial"/>
        <family val="2"/>
      </rPr>
      <t>(JustInvestI)</t>
    </r>
  </si>
  <si>
    <t>Portfolio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</si>
</sst>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€&quot;;[Red]\-#,##0\ &quot;€&quot;"/>
    <numFmt numFmtId="41" formatCode="_-* #,##0_-;\-* #,##0_-;_-* &quot;-&quot;_-;_-@_-"/>
    <numFmt numFmtId="164" formatCode="#,##0.00\ [$€-1];[Red]\-#,##0.00\ [$€-1]"/>
    <numFmt numFmtId="165" formatCode="#,##0\ [$€-1];[Red]\-#,##0\ [$€-1]"/>
    <numFmt numFmtId="166" formatCode="#,##0_ ;[Red]\-#,##0\ "/>
    <numFmt numFmtId="167" formatCode="#,##0.0_ ;[Red]\-#,##0.0\ "/>
    <numFmt numFmtId="168" formatCode="0.0"/>
    <numFmt numFmtId="169" formatCode="#,##0\ &quot;€&quot;"/>
  </numFmts>
  <fonts count="38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2"/>
      <color indexed="56"/>
      <name val="Tahoma"/>
      <family val="2"/>
    </font>
    <font>
      <b/>
      <sz val="16"/>
      <name val="Tahoma"/>
      <family val="2"/>
    </font>
    <font>
      <sz val="1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Wingdings"/>
      <charset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</font>
    <font>
      <b/>
      <sz val="8"/>
      <color indexed="9"/>
      <name val="Arial"/>
      <family val="2"/>
    </font>
    <font>
      <sz val="12"/>
      <color indexed="9"/>
      <name val="Arial"/>
      <family val="2"/>
    </font>
    <font>
      <sz val="8"/>
      <name val="Arial"/>
      <family val="2"/>
      <charset val="1"/>
    </font>
    <font>
      <b/>
      <sz val="6"/>
      <color indexed="9"/>
      <name val="Arial"/>
      <family val="2"/>
    </font>
    <font>
      <sz val="8"/>
      <color indexed="9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i/>
      <u/>
      <sz val="10"/>
      <color theme="1"/>
      <name val="Arial"/>
      <family val="2"/>
    </font>
    <font>
      <b/>
      <sz val="12"/>
      <color rgb="FF1D2D4B"/>
      <name val="Arial"/>
      <family val="2"/>
    </font>
    <font>
      <sz val="9"/>
      <name val="Wingdings"/>
      <charset val="2"/>
    </font>
    <font>
      <i/>
      <sz val="9"/>
      <name val="Arial"/>
      <family val="2"/>
    </font>
    <font>
      <i/>
      <sz val="9"/>
      <name val="Wingdings"/>
      <charset val="2"/>
    </font>
    <font>
      <b/>
      <sz val="9"/>
      <color theme="1"/>
      <name val="Arial"/>
      <family val="2"/>
    </font>
    <font>
      <b/>
      <i/>
      <sz val="8"/>
      <color indexed="9"/>
      <name val="Arial"/>
      <family val="2"/>
    </font>
    <font>
      <b/>
      <sz val="9"/>
      <color theme="0"/>
      <name val="Arial"/>
      <family val="2"/>
    </font>
    <font>
      <b/>
      <sz val="9"/>
      <color theme="0"/>
      <name val="Wingdings"/>
      <charset val="2"/>
    </font>
    <font>
      <u/>
      <sz val="8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rgb="FF1D2D4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</borders>
  <cellStyleXfs count="6">
    <xf numFmtId="164" fontId="0" fillId="0" borderId="0"/>
    <xf numFmtId="164" fontId="15" fillId="0" borderId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3" fillId="0" borderId="0"/>
    <xf numFmtId="41" fontId="37" fillId="0" borderId="0" applyFont="0" applyFill="0" applyBorder="0" applyAlignment="0" applyProtection="0"/>
  </cellStyleXfs>
  <cellXfs count="163">
    <xf numFmtId="164" fontId="0" fillId="0" borderId="0" xfId="0"/>
    <xf numFmtId="164" fontId="8" fillId="0" borderId="0" xfId="0" applyFont="1" applyBorder="1" applyAlignment="1">
      <alignment horizontal="center" vertical="center" wrapText="1"/>
    </xf>
    <xf numFmtId="164" fontId="10" fillId="0" borderId="0" xfId="0" applyFont="1" applyBorder="1" applyAlignment="1">
      <alignment horizontal="center" vertical="center" wrapText="1"/>
    </xf>
    <xf numFmtId="164" fontId="8" fillId="0" borderId="0" xfId="0" applyFont="1" applyBorder="1" applyAlignment="1">
      <alignment vertical="center" wrapText="1"/>
    </xf>
    <xf numFmtId="164" fontId="10" fillId="0" borderId="0" xfId="0" applyFont="1" applyBorder="1" applyAlignment="1">
      <alignment vertical="center" wrapText="1"/>
    </xf>
    <xf numFmtId="164" fontId="8" fillId="0" borderId="0" xfId="0" applyFont="1" applyFill="1" applyBorder="1" applyAlignment="1">
      <alignment vertical="center" wrapText="1"/>
    </xf>
    <xf numFmtId="164" fontId="13" fillId="0" borderId="0" xfId="0" applyFont="1" applyFill="1" applyBorder="1" applyAlignment="1">
      <alignment horizontal="center" vertical="center" wrapText="1"/>
    </xf>
    <xf numFmtId="164" fontId="13" fillId="0" borderId="0" xfId="0" applyFont="1"/>
    <xf numFmtId="164" fontId="13" fillId="0" borderId="0" xfId="0" applyFont="1" applyAlignment="1">
      <alignment vertical="top" wrapText="1"/>
    </xf>
    <xf numFmtId="164" fontId="0" fillId="0" borderId="0" xfId="0" applyProtection="1">
      <protection locked="0"/>
    </xf>
    <xf numFmtId="164" fontId="7" fillId="0" borderId="0" xfId="0" applyFont="1" applyBorder="1" applyAlignment="1" applyProtection="1">
      <alignment vertical="top" wrapText="1"/>
      <protection locked="0"/>
    </xf>
    <xf numFmtId="164" fontId="7" fillId="0" borderId="0" xfId="0" applyFont="1" applyBorder="1" applyAlignment="1" applyProtection="1">
      <alignment horizontal="center" vertical="top" wrapText="1"/>
      <protection locked="0"/>
    </xf>
    <xf numFmtId="164" fontId="0" fillId="3" borderId="0" xfId="0" applyFill="1"/>
    <xf numFmtId="164" fontId="0" fillId="0" borderId="0" xfId="0" applyFill="1" applyProtection="1">
      <protection locked="0"/>
    </xf>
    <xf numFmtId="164" fontId="0" fillId="0" borderId="0" xfId="0" applyFill="1"/>
    <xf numFmtId="10" fontId="0" fillId="0" borderId="0" xfId="0" applyNumberFormat="1"/>
    <xf numFmtId="164" fontId="4" fillId="0" borderId="3" xfId="0" applyNumberFormat="1" applyFont="1" applyFill="1" applyBorder="1" applyAlignment="1">
      <alignment horizontal="center" vertical="center" wrapText="1"/>
    </xf>
    <xf numFmtId="6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Font="1" applyFill="1" applyBorder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164" fontId="0" fillId="0" borderId="0" xfId="0" applyAlignment="1" applyProtection="1">
      <alignment horizontal="center"/>
      <protection locked="0"/>
    </xf>
    <xf numFmtId="164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NumberFormat="1" applyFont="1" applyBorder="1" applyAlignment="1" applyProtection="1">
      <alignment horizontal="center" vertical="top" wrapText="1"/>
      <protection locked="0"/>
    </xf>
    <xf numFmtId="164" fontId="0" fillId="0" borderId="0" xfId="0" applyAlignment="1">
      <alignment horizontal="center"/>
    </xf>
    <xf numFmtId="164" fontId="4" fillId="0" borderId="0" xfId="0" applyFont="1"/>
    <xf numFmtId="164" fontId="10" fillId="0" borderId="9" xfId="0" applyFont="1" applyFill="1" applyBorder="1" applyAlignment="1">
      <alignment horizontal="center" vertical="center" wrapText="1"/>
    </xf>
    <xf numFmtId="164" fontId="10" fillId="0" borderId="9" xfId="0" applyFont="1" applyFill="1" applyBorder="1" applyAlignment="1">
      <alignment horizontal="center" vertical="center"/>
    </xf>
    <xf numFmtId="164" fontId="9" fillId="0" borderId="0" xfId="0" applyFont="1" applyBorder="1" applyAlignment="1">
      <alignment horizontal="center" vertical="center" wrapText="1"/>
    </xf>
    <xf numFmtId="164" fontId="13" fillId="0" borderId="0" xfId="0" applyFont="1" applyAlignment="1">
      <alignment horizontal="center"/>
    </xf>
    <xf numFmtId="164" fontId="4" fillId="0" borderId="9" xfId="0" applyFont="1" applyFill="1" applyBorder="1" applyAlignment="1">
      <alignment horizontal="center" vertical="center" wrapText="1"/>
    </xf>
    <xf numFmtId="164" fontId="10" fillId="0" borderId="10" xfId="0" applyFont="1" applyFill="1" applyBorder="1" applyAlignment="1">
      <alignment horizontal="center" vertical="center" wrapText="1"/>
    </xf>
    <xf numFmtId="164" fontId="0" fillId="0" borderId="0" xfId="0" applyAlignment="1">
      <alignment horizontal="center" vertical="center"/>
    </xf>
    <xf numFmtId="164" fontId="13" fillId="0" borderId="0" xfId="0" applyFont="1" applyAlignment="1">
      <alignment horizontal="center" vertical="top" wrapText="1"/>
    </xf>
    <xf numFmtId="164" fontId="17" fillId="2" borderId="13" xfId="0" applyFont="1" applyFill="1" applyBorder="1" applyAlignment="1" applyProtection="1">
      <alignment horizontal="center" vertical="center" wrapText="1"/>
      <protection locked="0"/>
    </xf>
    <xf numFmtId="164" fontId="17" fillId="2" borderId="12" xfId="0" applyFont="1" applyFill="1" applyBorder="1" applyAlignment="1" applyProtection="1">
      <alignment horizontal="center" vertical="center" wrapText="1"/>
      <protection locked="0"/>
    </xf>
    <xf numFmtId="164" fontId="17" fillId="2" borderId="14" xfId="0" applyFont="1" applyFill="1" applyBorder="1" applyAlignment="1" applyProtection="1">
      <alignment horizontal="center" vertical="center" wrapText="1"/>
      <protection locked="0"/>
    </xf>
    <xf numFmtId="164" fontId="17" fillId="2" borderId="14" xfId="0" applyFont="1" applyFill="1" applyBorder="1" applyAlignment="1">
      <alignment horizontal="center" vertical="center" wrapText="1"/>
    </xf>
    <xf numFmtId="164" fontId="18" fillId="2" borderId="15" xfId="0" applyFont="1" applyFill="1" applyBorder="1" applyAlignment="1">
      <alignment horizontal="center" vertical="center" wrapText="1"/>
    </xf>
    <xf numFmtId="164" fontId="12" fillId="2" borderId="13" xfId="0" applyFont="1" applyFill="1" applyBorder="1" applyAlignment="1">
      <alignment horizontal="center" vertical="center" wrapText="1"/>
    </xf>
    <xf numFmtId="164" fontId="12" fillId="2" borderId="16" xfId="0" applyFont="1" applyFill="1" applyBorder="1" applyAlignment="1">
      <alignment horizontal="center" vertical="center" wrapText="1"/>
    </xf>
    <xf numFmtId="164" fontId="12" fillId="2" borderId="17" xfId="0" applyFont="1" applyFill="1" applyBorder="1" applyAlignment="1">
      <alignment horizontal="center" vertical="center" wrapText="1"/>
    </xf>
    <xf numFmtId="164" fontId="12" fillId="2" borderId="14" xfId="0" applyFont="1" applyFill="1" applyBorder="1" applyAlignment="1">
      <alignment horizontal="center" vertical="center" wrapText="1"/>
    </xf>
    <xf numFmtId="164" fontId="17" fillId="2" borderId="18" xfId="0" applyFont="1" applyFill="1" applyBorder="1" applyAlignment="1">
      <alignment horizontal="center" vertical="center" wrapText="1"/>
    </xf>
    <xf numFmtId="164" fontId="17" fillId="2" borderId="17" xfId="0" applyFont="1" applyFill="1" applyBorder="1" applyAlignment="1">
      <alignment horizontal="center" vertical="center" wrapText="1"/>
    </xf>
    <xf numFmtId="164" fontId="18" fillId="2" borderId="19" xfId="0" applyFont="1" applyFill="1" applyBorder="1" applyAlignment="1">
      <alignment horizontal="center" vertical="center" wrapText="1"/>
    </xf>
    <xf numFmtId="164" fontId="17" fillId="2" borderId="16" xfId="0" applyFont="1" applyFill="1" applyBorder="1" applyAlignment="1">
      <alignment horizontal="center" vertical="center" wrapText="1"/>
    </xf>
    <xf numFmtId="164" fontId="18" fillId="2" borderId="20" xfId="0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4" fontId="4" fillId="0" borderId="0" xfId="0" applyFont="1" applyProtection="1">
      <protection locked="0"/>
    </xf>
    <xf numFmtId="164" fontId="10" fillId="0" borderId="2" xfId="0" applyFont="1" applyFill="1" applyBorder="1" applyAlignment="1" applyProtection="1">
      <alignment horizontal="center" vertical="center" wrapText="1"/>
      <protection locked="0"/>
    </xf>
    <xf numFmtId="164" fontId="21" fillId="0" borderId="2" xfId="0" applyFont="1" applyFill="1" applyBorder="1" applyAlignment="1" applyProtection="1">
      <alignment horizontal="center" vertical="center" wrapText="1"/>
      <protection locked="0"/>
    </xf>
    <xf numFmtId="164" fontId="21" fillId="0" borderId="3" xfId="0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3" xfId="3" applyNumberFormat="1" applyFont="1" applyFill="1" applyBorder="1" applyAlignment="1">
      <alignment horizontal="center" vertical="center" wrapText="1"/>
    </xf>
    <xf numFmtId="164" fontId="4" fillId="0" borderId="3" xfId="2" applyNumberFormat="1" applyFont="1" applyFill="1" applyBorder="1" applyAlignment="1">
      <alignment horizontal="center" vertical="center" wrapText="1"/>
    </xf>
    <xf numFmtId="164" fontId="13" fillId="0" borderId="0" xfId="0" applyFont="1" applyBorder="1" applyAlignment="1">
      <alignment horizontal="left" vertical="center" wrapText="1"/>
    </xf>
    <xf numFmtId="164" fontId="14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4"/>
    <xf numFmtId="14" fontId="24" fillId="6" borderId="0" xfId="4" applyNumberFormat="1" applyFont="1" applyFill="1" applyAlignment="1">
      <alignment horizontal="center"/>
    </xf>
    <xf numFmtId="0" fontId="25" fillId="0" borderId="0" xfId="4" applyFont="1" applyFill="1" applyBorder="1" applyAlignment="1">
      <alignment vertical="center"/>
    </xf>
    <xf numFmtId="0" fontId="26" fillId="0" borderId="0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26" fillId="0" borderId="2" xfId="4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/>
    </xf>
    <xf numFmtId="10" fontId="27" fillId="0" borderId="0" xfId="4" applyNumberFormat="1" applyFont="1" applyFill="1" applyBorder="1" applyAlignment="1">
      <alignment horizontal="center" vertical="center" wrapText="1"/>
    </xf>
    <xf numFmtId="9" fontId="27" fillId="0" borderId="0" xfId="4" applyNumberFormat="1" applyFont="1" applyFill="1" applyBorder="1" applyAlignment="1">
      <alignment horizontal="center" vertical="center" wrapText="1"/>
    </xf>
    <xf numFmtId="10" fontId="28" fillId="0" borderId="0" xfId="4" applyNumberFormat="1" applyFont="1" applyFill="1" applyBorder="1" applyAlignment="1">
      <alignment horizontal="center" vertical="center" wrapText="1"/>
    </xf>
    <xf numFmtId="0" fontId="28" fillId="0" borderId="0" xfId="4" applyFont="1" applyFill="1" applyBorder="1" applyAlignment="1">
      <alignment horizontal="center" vertical="center" wrapText="1"/>
    </xf>
    <xf numFmtId="0" fontId="30" fillId="0" borderId="0" xfId="4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0" fontId="12" fillId="7" borderId="13" xfId="4" applyFont="1" applyFill="1" applyBorder="1" applyAlignment="1">
      <alignment horizontal="center" vertical="center" wrapText="1"/>
    </xf>
    <xf numFmtId="0" fontId="12" fillId="7" borderId="14" xfId="4" applyFont="1" applyFill="1" applyBorder="1" applyAlignment="1">
      <alignment horizontal="center" vertical="center" wrapText="1"/>
    </xf>
    <xf numFmtId="0" fontId="12" fillId="7" borderId="14" xfId="4" applyFont="1" applyFill="1" applyBorder="1" applyAlignment="1">
      <alignment horizontal="center" vertical="center"/>
    </xf>
    <xf numFmtId="0" fontId="31" fillId="7" borderId="12" xfId="4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left" vertical="center" wrapText="1"/>
    </xf>
    <xf numFmtId="0" fontId="26" fillId="0" borderId="2" xfId="4" applyFont="1" applyFill="1" applyBorder="1" applyAlignment="1">
      <alignment horizontal="center" vertical="center" wrapText="1"/>
    </xf>
    <xf numFmtId="164" fontId="4" fillId="0" borderId="0" xfId="0" applyFont="1" applyAlignment="1">
      <alignment horizontal="left" vertical="center"/>
    </xf>
    <xf numFmtId="1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17" fillId="2" borderId="0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vertical="center" wrapText="1"/>
    </xf>
    <xf numFmtId="1" fontId="35" fillId="0" borderId="2" xfId="0" applyNumberFormat="1" applyFont="1" applyFill="1" applyBorder="1" applyAlignment="1">
      <alignment horizontal="center" vertical="center" wrapText="1"/>
    </xf>
    <xf numFmtId="1" fontId="35" fillId="0" borderId="2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vertical="center" wrapText="1"/>
    </xf>
    <xf numFmtId="0" fontId="2" fillId="0" borderId="0" xfId="4" applyFont="1"/>
    <xf numFmtId="168" fontId="13" fillId="0" borderId="2" xfId="4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10" fillId="0" borderId="9" xfId="0" applyNumberFormat="1" applyFont="1" applyFill="1" applyBorder="1" applyAlignment="1">
      <alignment horizontal="center" vertical="center" wrapText="1"/>
    </xf>
    <xf numFmtId="169" fontId="4" fillId="0" borderId="5" xfId="0" applyNumberFormat="1" applyFont="1" applyFill="1" applyBorder="1" applyAlignment="1">
      <alignment horizontal="center" vertical="center" wrapText="1"/>
    </xf>
    <xf numFmtId="164" fontId="16" fillId="0" borderId="22" xfId="0" applyFont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2" fontId="36" fillId="2" borderId="22" xfId="0" applyNumberFormat="1" applyFont="1" applyFill="1" applyBorder="1" applyAlignment="1">
      <alignment horizontal="center" vertical="center" wrapText="1"/>
    </xf>
    <xf numFmtId="1" fontId="35" fillId="0" borderId="22" xfId="0" applyNumberFormat="1" applyFont="1" applyFill="1" applyBorder="1" applyAlignment="1">
      <alignment horizontal="center" vertical="center" wrapText="1"/>
    </xf>
    <xf numFmtId="0" fontId="26" fillId="0" borderId="2" xfId="4" applyFont="1" applyFill="1" applyBorder="1" applyAlignment="1">
      <alignment horizontal="center" vertical="center" wrapText="1"/>
    </xf>
    <xf numFmtId="41" fontId="4" fillId="0" borderId="5" xfId="5" applyFont="1" applyFill="1" applyBorder="1" applyAlignment="1">
      <alignment horizontal="center" vertical="center" wrapText="1"/>
    </xf>
    <xf numFmtId="0" fontId="26" fillId="0" borderId="2" xfId="4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164" fontId="19" fillId="0" borderId="4" xfId="0" applyFont="1" applyFill="1" applyBorder="1" applyAlignment="1">
      <alignment horizontal="center" vertical="center" wrapText="1"/>
    </xf>
    <xf numFmtId="0" fontId="1" fillId="0" borderId="0" xfId="4" applyFont="1"/>
    <xf numFmtId="10" fontId="10" fillId="0" borderId="9" xfId="0" applyNumberFormat="1" applyFont="1" applyFill="1" applyBorder="1" applyAlignment="1">
      <alignment horizontal="center" vertical="center" wrapText="1"/>
    </xf>
    <xf numFmtId="164" fontId="5" fillId="0" borderId="0" xfId="0" applyFont="1" applyAlignment="1">
      <alignment horizontal="center" vertical="center" wrapText="1"/>
    </xf>
    <xf numFmtId="164" fontId="5" fillId="0" borderId="0" xfId="0" applyFont="1" applyAlignment="1">
      <alignment horizontal="center" vertical="center"/>
    </xf>
    <xf numFmtId="164" fontId="6" fillId="0" borderId="0" xfId="0" applyFont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6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64" fontId="9" fillId="0" borderId="3" xfId="0" applyFont="1" applyFill="1" applyBorder="1" applyAlignment="1" applyProtection="1">
      <alignment horizontal="left" vertical="center" wrapText="1"/>
      <protection locked="0"/>
    </xf>
    <xf numFmtId="164" fontId="9" fillId="0" borderId="1" xfId="0" applyFont="1" applyFill="1" applyBorder="1" applyAlignment="1" applyProtection="1">
      <alignment horizontal="left" vertical="center" wrapText="1"/>
      <protection locked="0"/>
    </xf>
    <xf numFmtId="16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6" xfId="0" applyFont="1" applyBorder="1" applyAlignment="1" applyProtection="1">
      <alignment horizontal="center" vertical="center"/>
      <protection locked="0"/>
    </xf>
    <xf numFmtId="166" fontId="9" fillId="0" borderId="1" xfId="0" applyNumberFormat="1" applyFont="1" applyFill="1" applyBorder="1" applyAlignment="1" applyProtection="1">
      <alignment horizontal="center" vertical="center" wrapText="1"/>
    </xf>
    <xf numFmtId="164" fontId="4" fillId="0" borderId="0" xfId="0" applyFont="1" applyBorder="1" applyAlignment="1" applyProtection="1">
      <alignment horizontal="left" vertical="top"/>
      <protection locked="0"/>
    </xf>
    <xf numFmtId="164" fontId="4" fillId="0" borderId="0" xfId="0" applyFont="1" applyBorder="1" applyAlignment="1" applyProtection="1">
      <alignment horizontal="left" vertical="top" wrapText="1"/>
      <protection locked="0"/>
    </xf>
    <xf numFmtId="164" fontId="4" fillId="0" borderId="0" xfId="0" applyFont="1" applyFill="1" applyBorder="1" applyAlignment="1" applyProtection="1">
      <alignment horizontal="left" vertical="top" wrapText="1"/>
      <protection locked="0"/>
    </xf>
    <xf numFmtId="0" fontId="25" fillId="0" borderId="2" xfId="4" applyFont="1" applyFill="1" applyBorder="1" applyAlignment="1">
      <alignment horizontal="center" vertical="center"/>
    </xf>
    <xf numFmtId="0" fontId="26" fillId="0" borderId="13" xfId="4" applyFont="1" applyFill="1" applyBorder="1" applyAlignment="1">
      <alignment horizontal="center" vertical="center" wrapText="1"/>
    </xf>
    <xf numFmtId="0" fontId="26" fillId="0" borderId="17" xfId="4" applyFont="1" applyFill="1" applyBorder="1" applyAlignment="1">
      <alignment horizontal="center" vertical="center" wrapText="1"/>
    </xf>
    <xf numFmtId="0" fontId="26" fillId="0" borderId="21" xfId="4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2" fillId="0" borderId="0" xfId="4" applyFont="1" applyAlignment="1">
      <alignment horizontal="left" vertical="center"/>
    </xf>
    <xf numFmtId="0" fontId="3" fillId="0" borderId="0" xfId="4" applyAlignment="1">
      <alignment horizontal="left" vertical="center"/>
    </xf>
    <xf numFmtId="0" fontId="29" fillId="0" borderId="3" xfId="4" applyFont="1" applyFill="1" applyBorder="1" applyAlignment="1">
      <alignment horizontal="left" vertical="center"/>
    </xf>
    <xf numFmtId="0" fontId="29" fillId="0" borderId="1" xfId="4" applyFont="1" applyFill="1" applyBorder="1" applyAlignment="1">
      <alignment horizontal="left" vertical="center"/>
    </xf>
    <xf numFmtId="0" fontId="34" fillId="0" borderId="0" xfId="4" applyFont="1" applyAlignment="1">
      <alignment horizontal="center" vertical="center" wrapText="1"/>
    </xf>
    <xf numFmtId="0" fontId="34" fillId="0" borderId="6" xfId="4" applyFont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left" vertical="center" wrapText="1"/>
    </xf>
    <xf numFmtId="0" fontId="26" fillId="0" borderId="2" xfId="4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10" fontId="10" fillId="0" borderId="13" xfId="0" applyNumberFormat="1" applyFont="1" applyFill="1" applyBorder="1" applyAlignment="1">
      <alignment horizontal="center" vertical="center" wrapText="1"/>
    </xf>
    <xf numFmtId="10" fontId="10" fillId="0" borderId="17" xfId="0" applyNumberFormat="1" applyFont="1" applyFill="1" applyBorder="1" applyAlignment="1">
      <alignment horizontal="center" vertical="center" wrapText="1"/>
    </xf>
    <xf numFmtId="10" fontId="10" fillId="0" borderId="21" xfId="0" applyNumberFormat="1" applyFont="1" applyFill="1" applyBorder="1" applyAlignment="1">
      <alignment horizontal="center" vertical="center" wrapText="1"/>
    </xf>
    <xf numFmtId="164" fontId="9" fillId="0" borderId="3" xfId="0" applyFont="1" applyFill="1" applyBorder="1" applyAlignment="1">
      <alignment horizontal="center" vertical="center" wrapText="1"/>
    </xf>
    <xf numFmtId="164" fontId="9" fillId="0" borderId="1" xfId="0" applyFont="1" applyFill="1" applyBorder="1" applyAlignment="1">
      <alignment horizontal="center" vertical="center" wrapText="1"/>
    </xf>
    <xf numFmtId="168" fontId="9" fillId="0" borderId="3" xfId="0" applyNumberFormat="1" applyFont="1" applyFill="1" applyBorder="1" applyAlignment="1">
      <alignment horizontal="center" vertical="center" wrapText="1"/>
    </xf>
    <xf numFmtId="168" fontId="9" fillId="0" borderId="1" xfId="0" applyNumberFormat="1" applyFont="1" applyFill="1" applyBorder="1" applyAlignment="1">
      <alignment horizontal="center" vertical="center" wrapText="1"/>
    </xf>
    <xf numFmtId="164" fontId="36" fillId="2" borderId="0" xfId="0" applyFont="1" applyFill="1" applyBorder="1" applyAlignment="1">
      <alignment horizontal="center" vertical="center" wrapText="1"/>
    </xf>
    <xf numFmtId="164" fontId="36" fillId="2" borderId="6" xfId="0" applyFont="1" applyFill="1" applyBorder="1" applyAlignment="1">
      <alignment horizontal="center" vertical="center" wrapText="1"/>
    </xf>
    <xf numFmtId="164" fontId="4" fillId="0" borderId="0" xfId="0" applyFont="1" applyAlignment="1">
      <alignment horizontal="left" vertical="center"/>
    </xf>
    <xf numFmtId="167" fontId="9" fillId="0" borderId="3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168" fontId="9" fillId="0" borderId="3" xfId="2" applyNumberFormat="1" applyFont="1" applyFill="1" applyBorder="1" applyAlignment="1">
      <alignment horizontal="center" vertical="center" wrapText="1"/>
    </xf>
    <xf numFmtId="168" fontId="9" fillId="0" borderId="1" xfId="2" applyNumberFormat="1" applyFont="1" applyFill="1" applyBorder="1" applyAlignment="1">
      <alignment horizontal="center" vertical="center" wrapText="1"/>
    </xf>
    <xf numFmtId="164" fontId="16" fillId="0" borderId="0" xfId="0" applyFont="1" applyBorder="1" applyAlignment="1">
      <alignment horizontal="center" vertical="center"/>
    </xf>
    <xf numFmtId="164" fontId="9" fillId="0" borderId="3" xfId="2" applyNumberFormat="1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0" fontId="36" fillId="2" borderId="0" xfId="0" applyNumberFormat="1" applyFont="1" applyFill="1" applyBorder="1" applyAlignment="1">
      <alignment horizontal="center" vertical="center" wrapText="1"/>
    </xf>
    <xf numFmtId="10" fontId="36" fillId="2" borderId="6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164" fontId="16" fillId="0" borderId="0" xfId="0" applyFont="1" applyAlignment="1">
      <alignment horizontal="center" vertical="center"/>
    </xf>
    <xf numFmtId="164" fontId="9" fillId="0" borderId="4" xfId="0" applyFont="1" applyFill="1" applyBorder="1" applyAlignment="1">
      <alignment horizontal="center" vertical="center" wrapText="1"/>
    </xf>
    <xf numFmtId="164" fontId="4" fillId="0" borderId="0" xfId="0" applyFont="1" applyAlignment="1">
      <alignment horizontal="left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164" fontId="10" fillId="0" borderId="3" xfId="0" applyFont="1" applyFill="1" applyBorder="1" applyAlignment="1">
      <alignment horizontal="center" vertical="center" wrapText="1"/>
    </xf>
    <xf numFmtId="164" fontId="10" fillId="0" borderId="1" xfId="0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</cellXfs>
  <cellStyles count="6">
    <cellStyle name="Dezimal [0]" xfId="5" builtinId="6"/>
    <cellStyle name="Neutral" xfId="3" builtinId="28"/>
    <cellStyle name="Schlecht" xfId="2" builtinId="27"/>
    <cellStyle name="Standard" xfId="0" builtinId="0"/>
    <cellStyle name="Standard 2" xfId="1" xr:uid="{00000000-0005-0000-0000-000003000000}"/>
    <cellStyle name="Standard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D2D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</xdr:row>
      <xdr:rowOff>1038225</xdr:rowOff>
    </xdr:from>
    <xdr:to>
      <xdr:col>9</xdr:col>
      <xdr:colOff>685800</xdr:colOff>
      <xdr:row>25</xdr:row>
      <xdr:rowOff>85725</xdr:rowOff>
    </xdr:to>
    <xdr:pic>
      <xdr:nvPicPr>
        <xdr:cNvPr id="1025" name="Picture 1" descr="Navi-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1781175"/>
          <a:ext cx="7019925" cy="3857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4</xdr:row>
      <xdr:rowOff>28575</xdr:rowOff>
    </xdr:from>
    <xdr:to>
      <xdr:col>8</xdr:col>
      <xdr:colOff>857250</xdr:colOff>
      <xdr:row>4</xdr:row>
      <xdr:rowOff>581025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384810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22</xdr:row>
      <xdr:rowOff>9525</xdr:rowOff>
    </xdr:from>
    <xdr:to>
      <xdr:col>8</xdr:col>
      <xdr:colOff>895350</xdr:colOff>
      <xdr:row>22</xdr:row>
      <xdr:rowOff>561975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408622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6</xdr:row>
      <xdr:rowOff>47625</xdr:rowOff>
    </xdr:from>
    <xdr:to>
      <xdr:col>8</xdr:col>
      <xdr:colOff>876300</xdr:colOff>
      <xdr:row>6</xdr:row>
      <xdr:rowOff>609600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533525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371475</xdr:colOff>
      <xdr:row>12</xdr:row>
      <xdr:rowOff>95250</xdr:rowOff>
    </xdr:from>
    <xdr:to>
      <xdr:col>8</xdr:col>
      <xdr:colOff>847725</xdr:colOff>
      <xdr:row>12</xdr:row>
      <xdr:rowOff>571500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344805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2</xdr:row>
      <xdr:rowOff>47625</xdr:rowOff>
    </xdr:from>
    <xdr:to>
      <xdr:col>8</xdr:col>
      <xdr:colOff>866775</xdr:colOff>
      <xdr:row>2</xdr:row>
      <xdr:rowOff>600075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76200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16</xdr:row>
      <xdr:rowOff>19050</xdr:rowOff>
    </xdr:from>
    <xdr:to>
      <xdr:col>8</xdr:col>
      <xdr:colOff>866775</xdr:colOff>
      <xdr:row>16</xdr:row>
      <xdr:rowOff>571500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4095750"/>
          <a:ext cx="552450" cy="552450"/>
        </a:xfrm>
        <a:prstGeom prst="rect">
          <a:avLst/>
        </a:prstGeom>
      </xdr:spPr>
    </xdr:pic>
    <xdr:clientData/>
  </xdr:twoCellAnchor>
  <xdr:oneCellAnchor>
    <xdr:from>
      <xdr:col>8</xdr:col>
      <xdr:colOff>314325</xdr:colOff>
      <xdr:row>18</xdr:row>
      <xdr:rowOff>47625</xdr:rowOff>
    </xdr:from>
    <xdr:ext cx="561975" cy="561975"/>
    <xdr:pic>
      <xdr:nvPicPr>
        <xdr:cNvPr id="9" name="Grafik 8">
          <a:extLst>
            <a:ext uri="{FF2B5EF4-FFF2-40B4-BE49-F238E27FC236}">
              <a16:creationId xmlns:a16="http://schemas.microsoft.com/office/drawing/2014/main" id="{E61AA1CA-9255-4537-84BB-384B96E86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2647950"/>
          <a:ext cx="561975" cy="561975"/>
        </a:xfrm>
        <a:prstGeom prst="rect">
          <a:avLst/>
        </a:prstGeom>
      </xdr:spPr>
    </xdr:pic>
    <xdr:clientData/>
  </xdr:oneCellAnchor>
  <xdr:twoCellAnchor editAs="oneCell">
    <xdr:from>
      <xdr:col>8</xdr:col>
      <xdr:colOff>333375</xdr:colOff>
      <xdr:row>8</xdr:row>
      <xdr:rowOff>28575</xdr:rowOff>
    </xdr:from>
    <xdr:to>
      <xdr:col>8</xdr:col>
      <xdr:colOff>895350</xdr:colOff>
      <xdr:row>8</xdr:row>
      <xdr:rowOff>590550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AE99E79-DC08-437C-BA74-2B7F81FCB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3381375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361950</xdr:colOff>
      <xdr:row>10</xdr:row>
      <xdr:rowOff>66675</xdr:rowOff>
    </xdr:from>
    <xdr:to>
      <xdr:col>8</xdr:col>
      <xdr:colOff>885825</xdr:colOff>
      <xdr:row>10</xdr:row>
      <xdr:rowOff>590550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4B47CE0A-C876-4868-A02B-6F15532DE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4248150"/>
          <a:ext cx="523875" cy="523875"/>
        </a:xfrm>
        <a:prstGeom prst="rect">
          <a:avLst/>
        </a:prstGeom>
      </xdr:spPr>
    </xdr:pic>
    <xdr:clientData/>
  </xdr:twoCellAnchor>
  <xdr:oneCellAnchor>
    <xdr:from>
      <xdr:col>8</xdr:col>
      <xdr:colOff>361950</xdr:colOff>
      <xdr:row>24</xdr:row>
      <xdr:rowOff>85725</xdr:rowOff>
    </xdr:from>
    <xdr:ext cx="561975" cy="561975"/>
    <xdr:pic>
      <xdr:nvPicPr>
        <xdr:cNvPr id="13" name="Grafik 12">
          <a:extLst>
            <a:ext uri="{FF2B5EF4-FFF2-40B4-BE49-F238E27FC236}">
              <a16:creationId xmlns:a16="http://schemas.microsoft.com/office/drawing/2014/main" id="{9219D0D0-BC86-4015-A096-54FA74FF9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8963025"/>
          <a:ext cx="561975" cy="561975"/>
        </a:xfrm>
        <a:prstGeom prst="rect">
          <a:avLst/>
        </a:prstGeom>
      </xdr:spPr>
    </xdr:pic>
    <xdr:clientData/>
  </xdr:oneCellAnchor>
  <xdr:oneCellAnchor>
    <xdr:from>
      <xdr:col>8</xdr:col>
      <xdr:colOff>333375</xdr:colOff>
      <xdr:row>26</xdr:row>
      <xdr:rowOff>104776</xdr:rowOff>
    </xdr:from>
    <xdr:ext cx="533400" cy="533400"/>
    <xdr:pic>
      <xdr:nvPicPr>
        <xdr:cNvPr id="14" name="Grafik 13">
          <a:extLst>
            <a:ext uri="{FF2B5EF4-FFF2-40B4-BE49-F238E27FC236}">
              <a16:creationId xmlns:a16="http://schemas.microsoft.com/office/drawing/2014/main" id="{D1DEF8D2-4B9F-480D-BB76-406EF7D60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9791701"/>
          <a:ext cx="533400" cy="533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view="pageBreakPreview" zoomScale="110" zoomScaleNormal="100" zoomScaleSheetLayoutView="110" workbookViewId="0">
      <selection activeCell="G36" sqref="G36"/>
    </sheetView>
  </sheetViews>
  <sheetFormatPr baseColWidth="10" defaultRowHeight="12.75"/>
  <sheetData>
    <row r="1" spans="1:11" ht="58.5" customHeight="1">
      <c r="A1" s="104" t="s">
        <v>26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85.5" customHeight="1">
      <c r="A2" s="106" t="s">
        <v>64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</sheetData>
  <mergeCells count="2">
    <mergeCell ref="A1:K1"/>
    <mergeCell ref="A2:K2"/>
  </mergeCells>
  <phoneticPr fontId="4" type="noConversion"/>
  <printOptions horizontalCentered="1"/>
  <pageMargins left="0.78740157480314965" right="0.78740157480314965" top="1.181102362204724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view="pageBreakPreview" topLeftCell="A3" zoomScaleNormal="100" zoomScaleSheetLayoutView="100" workbookViewId="0">
      <selection activeCell="N9" sqref="N9"/>
    </sheetView>
  </sheetViews>
  <sheetFormatPr baseColWidth="10" defaultColWidth="11.42578125" defaultRowHeight="12.75"/>
  <cols>
    <col min="1" max="1" width="17.5703125" style="20" customWidth="1"/>
    <col min="2" max="2" width="19" style="20" customWidth="1"/>
    <col min="3" max="4" width="13.140625" style="20" customWidth="1"/>
    <col min="5" max="6" width="10" style="9" customWidth="1"/>
    <col min="7" max="7" width="9.7109375" style="9" customWidth="1"/>
    <col min="8" max="8" width="19.42578125" style="9" customWidth="1"/>
    <col min="9" max="9" width="18.28515625" style="9" customWidth="1"/>
    <col min="10" max="16384" width="11.42578125" style="9"/>
  </cols>
  <sheetData>
    <row r="1" spans="1:9" ht="30" customHeight="1">
      <c r="A1" s="115" t="s">
        <v>66</v>
      </c>
      <c r="B1" s="115"/>
      <c r="C1" s="115"/>
      <c r="D1" s="115"/>
      <c r="E1" s="115"/>
      <c r="F1" s="115"/>
      <c r="G1" s="115"/>
      <c r="H1" s="115"/>
      <c r="I1" s="115"/>
    </row>
    <row r="2" spans="1:9" ht="52.5" customHeight="1">
      <c r="A2" s="33" t="s">
        <v>0</v>
      </c>
      <c r="B2" s="35" t="s">
        <v>67</v>
      </c>
      <c r="C2" s="35" t="s">
        <v>201</v>
      </c>
      <c r="D2" s="35" t="s">
        <v>217</v>
      </c>
      <c r="E2" s="35" t="s">
        <v>12</v>
      </c>
      <c r="F2" s="35" t="s">
        <v>13</v>
      </c>
      <c r="G2" s="35" t="s">
        <v>14</v>
      </c>
      <c r="H2" s="35" t="s">
        <v>1</v>
      </c>
      <c r="I2" s="34" t="s">
        <v>116</v>
      </c>
    </row>
    <row r="3" spans="1:9" s="13" customFormat="1" ht="49.5" customHeight="1">
      <c r="A3" s="111" t="s">
        <v>57</v>
      </c>
      <c r="B3" s="111" t="s">
        <v>109</v>
      </c>
      <c r="C3" s="113">
        <v>3</v>
      </c>
      <c r="D3" s="113">
        <v>28</v>
      </c>
      <c r="E3" s="107">
        <v>13</v>
      </c>
      <c r="F3" s="107">
        <v>14</v>
      </c>
      <c r="G3" s="107">
        <v>9</v>
      </c>
      <c r="H3" s="109">
        <f>SUM($C3:$G3)</f>
        <v>67</v>
      </c>
      <c r="I3" s="50"/>
    </row>
    <row r="4" spans="1:9" s="13" customFormat="1" ht="11.25" customHeight="1">
      <c r="A4" s="112"/>
      <c r="B4" s="112"/>
      <c r="C4" s="114"/>
      <c r="D4" s="114"/>
      <c r="E4" s="108"/>
      <c r="F4" s="108"/>
      <c r="G4" s="108"/>
      <c r="H4" s="110"/>
      <c r="I4" s="52" t="s">
        <v>24</v>
      </c>
    </row>
    <row r="5" spans="1:9" s="13" customFormat="1" ht="48.75" customHeight="1">
      <c r="A5" s="111" t="s">
        <v>16</v>
      </c>
      <c r="B5" s="111" t="s">
        <v>54</v>
      </c>
      <c r="C5" s="113">
        <v>3</v>
      </c>
      <c r="D5" s="113">
        <v>32</v>
      </c>
      <c r="E5" s="107">
        <v>11</v>
      </c>
      <c r="F5" s="107">
        <v>9</v>
      </c>
      <c r="G5" s="107">
        <v>10</v>
      </c>
      <c r="H5" s="109">
        <f>SUM($C5:$G5)</f>
        <v>65</v>
      </c>
      <c r="I5" s="50"/>
    </row>
    <row r="6" spans="1:9" s="13" customFormat="1">
      <c r="A6" s="112"/>
      <c r="B6" s="112"/>
      <c r="C6" s="114"/>
      <c r="D6" s="114"/>
      <c r="E6" s="108"/>
      <c r="F6" s="108"/>
      <c r="G6" s="108"/>
      <c r="H6" s="110"/>
      <c r="I6" s="49" t="s">
        <v>118</v>
      </c>
    </row>
    <row r="7" spans="1:9" s="13" customFormat="1" ht="49.5" customHeight="1">
      <c r="A7" s="111" t="s">
        <v>2</v>
      </c>
      <c r="B7" s="111" t="s">
        <v>51</v>
      </c>
      <c r="C7" s="113">
        <v>3</v>
      </c>
      <c r="D7" s="113">
        <v>26</v>
      </c>
      <c r="E7" s="107">
        <v>12</v>
      </c>
      <c r="F7" s="107">
        <v>12</v>
      </c>
      <c r="G7" s="107">
        <v>9</v>
      </c>
      <c r="H7" s="109">
        <f>SUM($C7:$G7)</f>
        <v>62</v>
      </c>
      <c r="I7" s="50"/>
    </row>
    <row r="8" spans="1:9" s="13" customFormat="1" ht="9.75" customHeight="1">
      <c r="A8" s="112"/>
      <c r="B8" s="112"/>
      <c r="C8" s="114"/>
      <c r="D8" s="114"/>
      <c r="E8" s="108"/>
      <c r="F8" s="108"/>
      <c r="G8" s="108"/>
      <c r="H8" s="116"/>
      <c r="I8" s="49" t="s">
        <v>96</v>
      </c>
    </row>
    <row r="9" spans="1:9" ht="52.5" customHeight="1">
      <c r="A9" s="111" t="s">
        <v>251</v>
      </c>
      <c r="B9" s="111" t="s">
        <v>252</v>
      </c>
      <c r="C9" s="113">
        <v>4</v>
      </c>
      <c r="D9" s="113">
        <v>28</v>
      </c>
      <c r="E9" s="107">
        <v>11</v>
      </c>
      <c r="F9" s="107">
        <v>10</v>
      </c>
      <c r="G9" s="107">
        <v>6</v>
      </c>
      <c r="H9" s="109">
        <f>SUM($C9:$G9)</f>
        <v>59</v>
      </c>
      <c r="I9" s="50"/>
    </row>
    <row r="10" spans="1:9" ht="12.75" customHeight="1">
      <c r="A10" s="112"/>
      <c r="B10" s="112"/>
      <c r="C10" s="114"/>
      <c r="D10" s="114"/>
      <c r="E10" s="108"/>
      <c r="F10" s="108"/>
      <c r="G10" s="108"/>
      <c r="H10" s="110"/>
      <c r="I10" s="49" t="s">
        <v>96</v>
      </c>
    </row>
    <row r="11" spans="1:9" ht="48.75" customHeight="1">
      <c r="A11" s="111" t="s">
        <v>255</v>
      </c>
      <c r="B11" s="111" t="s">
        <v>253</v>
      </c>
      <c r="C11" s="113">
        <v>5</v>
      </c>
      <c r="D11" s="113">
        <v>26</v>
      </c>
      <c r="E11" s="107">
        <v>11</v>
      </c>
      <c r="F11" s="107">
        <v>11</v>
      </c>
      <c r="G11" s="107">
        <v>5</v>
      </c>
      <c r="H11" s="109">
        <f>SUM($C11:$G11)</f>
        <v>58</v>
      </c>
      <c r="I11" s="49"/>
    </row>
    <row r="12" spans="1:9" ht="10.5" customHeight="1">
      <c r="A12" s="112"/>
      <c r="B12" s="112"/>
      <c r="C12" s="114"/>
      <c r="D12" s="114"/>
      <c r="E12" s="108"/>
      <c r="F12" s="108"/>
      <c r="G12" s="108"/>
      <c r="H12" s="110"/>
      <c r="I12" s="49" t="s">
        <v>96</v>
      </c>
    </row>
    <row r="13" spans="1:9" s="13" customFormat="1" ht="46.5" customHeight="1">
      <c r="A13" s="111" t="s">
        <v>156</v>
      </c>
      <c r="B13" s="111" t="s">
        <v>163</v>
      </c>
      <c r="C13" s="113">
        <v>3</v>
      </c>
      <c r="D13" s="113">
        <v>24</v>
      </c>
      <c r="E13" s="107">
        <v>11</v>
      </c>
      <c r="F13" s="107">
        <v>11</v>
      </c>
      <c r="G13" s="107">
        <v>7</v>
      </c>
      <c r="H13" s="109">
        <f>SUM($C13:$G13)</f>
        <v>56</v>
      </c>
      <c r="I13" s="50"/>
    </row>
    <row r="14" spans="1:9" s="13" customFormat="1" ht="10.5" customHeight="1">
      <c r="A14" s="112"/>
      <c r="B14" s="112"/>
      <c r="C14" s="114"/>
      <c r="D14" s="114"/>
      <c r="E14" s="108"/>
      <c r="F14" s="108"/>
      <c r="G14" s="108"/>
      <c r="H14" s="110"/>
      <c r="I14" s="49" t="s">
        <v>24</v>
      </c>
    </row>
    <row r="15" spans="1:9" ht="20.25" customHeight="1">
      <c r="A15" s="111" t="s">
        <v>98</v>
      </c>
      <c r="B15" s="111" t="s">
        <v>99</v>
      </c>
      <c r="C15" s="113">
        <v>3</v>
      </c>
      <c r="D15" s="113">
        <v>24</v>
      </c>
      <c r="E15" s="107">
        <v>9</v>
      </c>
      <c r="F15" s="107">
        <v>11</v>
      </c>
      <c r="G15" s="107">
        <v>7</v>
      </c>
      <c r="H15" s="109">
        <f>SUM($C15:$G15)</f>
        <v>54</v>
      </c>
      <c r="I15" s="50"/>
    </row>
    <row r="16" spans="1:9" ht="25.5" customHeight="1">
      <c r="A16" s="112"/>
      <c r="B16" s="112"/>
      <c r="C16" s="114"/>
      <c r="D16" s="114"/>
      <c r="E16" s="108"/>
      <c r="F16" s="108"/>
      <c r="G16" s="108"/>
      <c r="H16" s="110"/>
      <c r="I16" s="49"/>
    </row>
    <row r="17" spans="1:9" s="13" customFormat="1" ht="47.25" customHeight="1">
      <c r="A17" s="111" t="s">
        <v>52</v>
      </c>
      <c r="B17" s="111" t="s">
        <v>53</v>
      </c>
      <c r="C17" s="113">
        <v>4</v>
      </c>
      <c r="D17" s="113">
        <v>18</v>
      </c>
      <c r="E17" s="107">
        <v>10</v>
      </c>
      <c r="F17" s="107">
        <v>13</v>
      </c>
      <c r="G17" s="107">
        <v>7</v>
      </c>
      <c r="H17" s="109">
        <f>SUM($C17:$G17)</f>
        <v>52</v>
      </c>
      <c r="I17" s="50"/>
    </row>
    <row r="18" spans="1:9" s="13" customFormat="1" ht="10.5" customHeight="1">
      <c r="A18" s="112"/>
      <c r="B18" s="112"/>
      <c r="C18" s="114"/>
      <c r="D18" s="114"/>
      <c r="E18" s="108"/>
      <c r="F18" s="108"/>
      <c r="G18" s="108"/>
      <c r="H18" s="110"/>
      <c r="I18" s="49" t="s">
        <v>24</v>
      </c>
    </row>
    <row r="19" spans="1:9" s="13" customFormat="1" ht="49.5" customHeight="1">
      <c r="A19" s="111" t="s">
        <v>218</v>
      </c>
      <c r="B19" s="111" t="s">
        <v>219</v>
      </c>
      <c r="C19" s="113" t="s">
        <v>220</v>
      </c>
      <c r="D19" s="113">
        <v>20</v>
      </c>
      <c r="E19" s="107">
        <v>11</v>
      </c>
      <c r="F19" s="107">
        <v>12</v>
      </c>
      <c r="G19" s="107">
        <v>9</v>
      </c>
      <c r="H19" s="109">
        <f>SUM($C19:$G19)</f>
        <v>52</v>
      </c>
      <c r="I19" s="50"/>
    </row>
    <row r="20" spans="1:9" s="13" customFormat="1" ht="9.75" customHeight="1">
      <c r="A20" s="112"/>
      <c r="B20" s="112"/>
      <c r="C20" s="114"/>
      <c r="D20" s="114"/>
      <c r="E20" s="108"/>
      <c r="F20" s="108"/>
      <c r="G20" s="108"/>
      <c r="H20" s="116"/>
      <c r="I20" s="49" t="s">
        <v>96</v>
      </c>
    </row>
    <row r="21" spans="1:9" ht="17.25" customHeight="1">
      <c r="A21" s="111" t="s">
        <v>120</v>
      </c>
      <c r="B21" s="111" t="s">
        <v>121</v>
      </c>
      <c r="C21" s="113">
        <v>2</v>
      </c>
      <c r="D21" s="113">
        <v>24</v>
      </c>
      <c r="E21" s="107">
        <v>10</v>
      </c>
      <c r="F21" s="107">
        <v>9</v>
      </c>
      <c r="G21" s="107">
        <v>6</v>
      </c>
      <c r="H21" s="109">
        <f>SUM($C21:$G21)</f>
        <v>51</v>
      </c>
      <c r="I21" s="51"/>
    </row>
    <row r="22" spans="1:9" ht="9.75" customHeight="1">
      <c r="A22" s="112"/>
      <c r="B22" s="112"/>
      <c r="C22" s="114"/>
      <c r="D22" s="114"/>
      <c r="E22" s="108"/>
      <c r="F22" s="108"/>
      <c r="G22" s="108"/>
      <c r="H22" s="110"/>
      <c r="I22" s="49"/>
    </row>
    <row r="23" spans="1:9" s="13" customFormat="1" ht="52.5" customHeight="1">
      <c r="A23" s="111" t="s">
        <v>62</v>
      </c>
      <c r="B23" s="111" t="s">
        <v>63</v>
      </c>
      <c r="C23" s="113">
        <v>5</v>
      </c>
      <c r="D23" s="113">
        <v>20</v>
      </c>
      <c r="E23" s="107">
        <v>10</v>
      </c>
      <c r="F23" s="107">
        <v>6</v>
      </c>
      <c r="G23" s="107">
        <v>9</v>
      </c>
      <c r="H23" s="109">
        <f>SUM($C23:$G23)</f>
        <v>50</v>
      </c>
      <c r="I23" s="50"/>
    </row>
    <row r="24" spans="1:9" s="13" customFormat="1" ht="11.25" customHeight="1">
      <c r="A24" s="112"/>
      <c r="B24" s="112"/>
      <c r="C24" s="114"/>
      <c r="D24" s="114"/>
      <c r="E24" s="108"/>
      <c r="F24" s="108"/>
      <c r="G24" s="108"/>
      <c r="H24" s="110"/>
      <c r="I24" s="49" t="s">
        <v>118</v>
      </c>
    </row>
    <row r="25" spans="1:9" ht="54" customHeight="1">
      <c r="A25" s="111" t="s">
        <v>120</v>
      </c>
      <c r="B25" s="111" t="s">
        <v>121</v>
      </c>
      <c r="C25" s="113">
        <v>2</v>
      </c>
      <c r="D25" s="113">
        <v>24</v>
      </c>
      <c r="E25" s="107">
        <v>10</v>
      </c>
      <c r="F25" s="107">
        <v>9</v>
      </c>
      <c r="G25" s="107">
        <v>6</v>
      </c>
      <c r="H25" s="109">
        <f>SUM($C25:$G25)</f>
        <v>51</v>
      </c>
      <c r="I25" s="51"/>
    </row>
    <row r="26" spans="1:9" ht="9.75" customHeight="1">
      <c r="A26" s="112"/>
      <c r="B26" s="112"/>
      <c r="C26" s="114"/>
      <c r="D26" s="114"/>
      <c r="E26" s="108"/>
      <c r="F26" s="108"/>
      <c r="G26" s="108"/>
      <c r="H26" s="110"/>
      <c r="I26" s="49" t="s">
        <v>118</v>
      </c>
    </row>
    <row r="27" spans="1:9" ht="53.25" customHeight="1">
      <c r="A27" s="111" t="s">
        <v>32</v>
      </c>
      <c r="B27" s="111" t="s">
        <v>33</v>
      </c>
      <c r="C27" s="113">
        <v>4</v>
      </c>
      <c r="D27" s="113">
        <v>16</v>
      </c>
      <c r="E27" s="107">
        <v>5</v>
      </c>
      <c r="F27" s="107">
        <v>7</v>
      </c>
      <c r="G27" s="107">
        <v>8</v>
      </c>
      <c r="H27" s="109">
        <f t="shared" ref="H27" si="0">SUM($C27:$G27)</f>
        <v>40</v>
      </c>
      <c r="I27" s="50"/>
    </row>
    <row r="28" spans="1:9" ht="10.5" customHeight="1">
      <c r="A28" s="112"/>
      <c r="B28" s="112"/>
      <c r="C28" s="114"/>
      <c r="D28" s="114"/>
      <c r="E28" s="108"/>
      <c r="F28" s="108"/>
      <c r="G28" s="108"/>
      <c r="H28" s="110"/>
      <c r="I28" s="49" t="s">
        <v>118</v>
      </c>
    </row>
    <row r="29" spans="1:9" ht="12.75" customHeight="1">
      <c r="A29" s="119" t="s">
        <v>7</v>
      </c>
      <c r="B29" s="119"/>
      <c r="C29" s="119"/>
      <c r="D29" s="119"/>
      <c r="E29" s="119"/>
      <c r="F29" s="119"/>
      <c r="G29" s="21"/>
      <c r="H29" s="22"/>
    </row>
    <row r="30" spans="1:9" ht="12.75" customHeight="1">
      <c r="A30" s="118" t="s">
        <v>115</v>
      </c>
      <c r="B30" s="118"/>
      <c r="C30" s="118"/>
      <c r="D30" s="118"/>
      <c r="E30" s="118"/>
      <c r="F30" s="118"/>
      <c r="G30" s="118"/>
      <c r="H30" s="118"/>
      <c r="I30" s="48"/>
    </row>
    <row r="31" spans="1:9" ht="12.75" customHeight="1">
      <c r="A31" s="118" t="s">
        <v>119</v>
      </c>
      <c r="B31" s="118"/>
      <c r="C31" s="118"/>
      <c r="D31" s="118"/>
      <c r="E31" s="118"/>
      <c r="F31" s="118"/>
      <c r="G31" s="118"/>
      <c r="H31" s="118"/>
      <c r="I31" s="118"/>
    </row>
    <row r="32" spans="1:9" ht="12.75" customHeight="1">
      <c r="A32" s="118" t="s">
        <v>110</v>
      </c>
      <c r="B32" s="118"/>
      <c r="C32" s="118"/>
      <c r="D32" s="118"/>
      <c r="E32" s="118"/>
      <c r="F32" s="118"/>
      <c r="G32" s="118"/>
      <c r="H32" s="118"/>
      <c r="I32" s="118"/>
    </row>
    <row r="33" spans="1:9" ht="12.75" customHeight="1">
      <c r="A33" s="118" t="s">
        <v>111</v>
      </c>
      <c r="B33" s="118"/>
      <c r="C33" s="118"/>
      <c r="D33" s="118"/>
      <c r="E33" s="118"/>
      <c r="F33" s="118"/>
      <c r="G33" s="118"/>
      <c r="H33" s="118"/>
      <c r="I33" s="118"/>
    </row>
    <row r="34" spans="1:9" ht="12.75" customHeight="1">
      <c r="A34" s="118" t="s">
        <v>112</v>
      </c>
      <c r="B34" s="118"/>
      <c r="C34" s="118"/>
      <c r="D34" s="118"/>
      <c r="E34" s="118"/>
      <c r="F34" s="118"/>
      <c r="G34" s="118"/>
      <c r="H34" s="118"/>
      <c r="I34" s="118"/>
    </row>
    <row r="35" spans="1:9" ht="12.75" customHeight="1">
      <c r="A35" s="118" t="s">
        <v>113</v>
      </c>
      <c r="B35" s="118"/>
      <c r="C35" s="118"/>
      <c r="D35" s="118"/>
      <c r="E35" s="118"/>
      <c r="F35" s="118"/>
      <c r="G35" s="118"/>
      <c r="H35" s="118"/>
      <c r="I35" s="118"/>
    </row>
    <row r="36" spans="1:9" ht="12.75" customHeight="1">
      <c r="A36" s="119" t="s">
        <v>114</v>
      </c>
      <c r="B36" s="119"/>
      <c r="C36" s="119"/>
      <c r="D36" s="119"/>
      <c r="E36" s="119"/>
      <c r="F36" s="119"/>
      <c r="G36" s="119"/>
      <c r="H36" s="119"/>
      <c r="I36" s="119"/>
    </row>
    <row r="37" spans="1:9">
      <c r="A37" s="117"/>
      <c r="B37" s="117"/>
      <c r="C37" s="117"/>
      <c r="D37" s="117"/>
      <c r="E37" s="117"/>
      <c r="F37" s="117"/>
      <c r="G37" s="117"/>
      <c r="H37" s="117"/>
      <c r="I37" s="117"/>
    </row>
    <row r="38" spans="1:9" ht="16.5">
      <c r="A38" s="11"/>
      <c r="B38" s="11"/>
      <c r="C38" s="11"/>
      <c r="D38" s="11"/>
      <c r="E38" s="10"/>
      <c r="F38" s="10"/>
      <c r="G38" s="10"/>
      <c r="H38" s="11"/>
    </row>
  </sheetData>
  <sortState xmlns:xlrd2="http://schemas.microsoft.com/office/spreadsheetml/2017/richdata2" ref="A2:I14">
    <sortCondition descending="1" ref="I2:I14"/>
  </sortState>
  <mergeCells count="114">
    <mergeCell ref="E25:E26"/>
    <mergeCell ref="B27:B28"/>
    <mergeCell ref="G23:G24"/>
    <mergeCell ref="H21:H22"/>
    <mergeCell ref="H19:H20"/>
    <mergeCell ref="B7:B8"/>
    <mergeCell ref="A19:A20"/>
    <mergeCell ref="B19:B20"/>
    <mergeCell ref="A37:I37"/>
    <mergeCell ref="A33:I33"/>
    <mergeCell ref="A34:I34"/>
    <mergeCell ref="A35:I35"/>
    <mergeCell ref="A36:I36"/>
    <mergeCell ref="A32:I32"/>
    <mergeCell ref="A30:H30"/>
    <mergeCell ref="A31:I31"/>
    <mergeCell ref="A29:F29"/>
    <mergeCell ref="A13:A14"/>
    <mergeCell ref="B13:B14"/>
    <mergeCell ref="E13:E14"/>
    <mergeCell ref="H27:H28"/>
    <mergeCell ref="F13:F14"/>
    <mergeCell ref="H17:H18"/>
    <mergeCell ref="H15:H16"/>
    <mergeCell ref="H25:H26"/>
    <mergeCell ref="H13:H14"/>
    <mergeCell ref="H5:H6"/>
    <mergeCell ref="G5:G6"/>
    <mergeCell ref="D5:D6"/>
    <mergeCell ref="B5:B6"/>
    <mergeCell ref="A5:A6"/>
    <mergeCell ref="C5:C6"/>
    <mergeCell ref="F5:F6"/>
    <mergeCell ref="D27:D28"/>
    <mergeCell ref="A15:A16"/>
    <mergeCell ref="C15:C16"/>
    <mergeCell ref="G25:G26"/>
    <mergeCell ref="E5:E6"/>
    <mergeCell ref="H7:H8"/>
    <mergeCell ref="G7:G8"/>
    <mergeCell ref="F7:F8"/>
    <mergeCell ref="E7:E8"/>
    <mergeCell ref="A23:A24"/>
    <mergeCell ref="B23:B24"/>
    <mergeCell ref="C23:C24"/>
    <mergeCell ref="C13:C14"/>
    <mergeCell ref="C7:C8"/>
    <mergeCell ref="A7:A8"/>
    <mergeCell ref="H23:H24"/>
    <mergeCell ref="G13:G14"/>
    <mergeCell ref="A1:I1"/>
    <mergeCell ref="A3:A4"/>
    <mergeCell ref="B3:B4"/>
    <mergeCell ref="E3:E4"/>
    <mergeCell ref="F3:F4"/>
    <mergeCell ref="G3:G4"/>
    <mergeCell ref="H3:H4"/>
    <mergeCell ref="C3:C4"/>
    <mergeCell ref="D3:D4"/>
    <mergeCell ref="F25:F26"/>
    <mergeCell ref="F15:F16"/>
    <mergeCell ref="E19:E20"/>
    <mergeCell ref="F19:F20"/>
    <mergeCell ref="F17:F18"/>
    <mergeCell ref="B15:B16"/>
    <mergeCell ref="C19:C20"/>
    <mergeCell ref="G27:G28"/>
    <mergeCell ref="C25:C26"/>
    <mergeCell ref="G15:G16"/>
    <mergeCell ref="G17:G18"/>
    <mergeCell ref="C27:C28"/>
    <mergeCell ref="E17:E18"/>
    <mergeCell ref="D15:D16"/>
    <mergeCell ref="G19:G20"/>
    <mergeCell ref="E21:E22"/>
    <mergeCell ref="F21:F22"/>
    <mergeCell ref="G21:G22"/>
    <mergeCell ref="F27:F28"/>
    <mergeCell ref="E27:E28"/>
    <mergeCell ref="D17:D18"/>
    <mergeCell ref="E15:E16"/>
    <mergeCell ref="E23:E24"/>
    <mergeCell ref="F23:F24"/>
    <mergeCell ref="A27:A28"/>
    <mergeCell ref="D7:D8"/>
    <mergeCell ref="D23:D24"/>
    <mergeCell ref="D13:D14"/>
    <mergeCell ref="D25:D26"/>
    <mergeCell ref="D19:D20"/>
    <mergeCell ref="A17:A18"/>
    <mergeCell ref="B17:B18"/>
    <mergeCell ref="C17:C18"/>
    <mergeCell ref="A25:A26"/>
    <mergeCell ref="B25:B26"/>
    <mergeCell ref="A21:A22"/>
    <mergeCell ref="B21:B22"/>
    <mergeCell ref="C21:C22"/>
    <mergeCell ref="D21:D22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</mergeCells>
  <phoneticPr fontId="4" type="noConversion"/>
  <printOptions horizontalCentered="1"/>
  <pageMargins left="0.59055118110236227" right="0.59055118110236227" top="1.1811023622047245" bottom="0.78740157480314965" header="0.51181102362204722" footer="0.51181102362204722"/>
  <pageSetup paperSize="9" scale="65" orientation="landscape" r:id="rId1"/>
  <headerFooter alignWithMargins="0">
    <oddHeader>&amp;CNur für den &amp;"Arial,Fett"INTERNEN&amp;"Arial,Standard" Gebrauch - keine Weitergabe an Dritte
&amp;"Arial,Fett"&amp;16afm Entscheidungsnavigation Fondspolicen / 3. Schicht (ohne Garantie)</oddHeader>
    <oddFooter xml:space="preserve">&amp;LStand 07.2025&amp;C&amp;8Trotz größter Sorgfalt kann für die Richtigkeit der Informationen keine Haftung übernommen werden!&amp;R </oddFooter>
  </headerFooter>
  <rowBreaks count="1" manualBreakCount="1">
    <brk id="14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"/>
  <sheetViews>
    <sheetView view="pageBreakPreview" zoomScaleNormal="130" zoomScaleSheetLayoutView="100" workbookViewId="0">
      <selection activeCell="A18" sqref="A18:XFD19"/>
    </sheetView>
  </sheetViews>
  <sheetFormatPr baseColWidth="10" defaultColWidth="11.42578125" defaultRowHeight="12.75"/>
  <cols>
    <col min="1" max="1" width="39.28515625" style="58" customWidth="1"/>
    <col min="2" max="2" width="20.28515625" style="58" bestFit="1" customWidth="1"/>
    <col min="3" max="3" width="20.28515625" style="58" customWidth="1"/>
    <col min="4" max="4" width="32.7109375" style="58" bestFit="1" customWidth="1"/>
    <col min="5" max="5" width="14.7109375" style="58" customWidth="1"/>
    <col min="6" max="6" width="32.28515625" style="58" bestFit="1" customWidth="1"/>
    <col min="7" max="16384" width="11.42578125" style="58"/>
  </cols>
  <sheetData>
    <row r="1" spans="1:8" ht="12.75" customHeight="1">
      <c r="A1" s="130" t="s">
        <v>215</v>
      </c>
      <c r="B1" s="130"/>
      <c r="C1" s="130"/>
      <c r="D1" s="130"/>
      <c r="E1" s="130"/>
    </row>
    <row r="2" spans="1:8" ht="12.75" customHeight="1">
      <c r="A2" s="131"/>
      <c r="B2" s="131"/>
      <c r="C2" s="131"/>
      <c r="D2" s="131"/>
      <c r="E2" s="131"/>
    </row>
    <row r="3" spans="1:8" ht="39.75" customHeight="1">
      <c r="A3" s="72" t="s">
        <v>0</v>
      </c>
      <c r="B3" s="73" t="s">
        <v>141</v>
      </c>
      <c r="C3" s="73" t="s">
        <v>143</v>
      </c>
      <c r="D3" s="74" t="s">
        <v>140</v>
      </c>
      <c r="E3" s="75" t="s">
        <v>139</v>
      </c>
      <c r="G3" s="70"/>
      <c r="H3" s="70"/>
    </row>
    <row r="4" spans="1:8" ht="12.75" customHeight="1">
      <c r="A4" s="132" t="s">
        <v>136</v>
      </c>
      <c r="B4" s="65" t="s">
        <v>135</v>
      </c>
      <c r="C4" s="89">
        <v>8</v>
      </c>
      <c r="D4" s="64" t="s">
        <v>8</v>
      </c>
      <c r="E4" s="120">
        <f>LEN(B5)</f>
        <v>3</v>
      </c>
      <c r="G4" s="69"/>
      <c r="H4" s="68"/>
    </row>
    <row r="5" spans="1:8" ht="12.75" customHeight="1">
      <c r="A5" s="132"/>
      <c r="B5" s="133" t="s">
        <v>3</v>
      </c>
      <c r="C5" s="133"/>
      <c r="D5" s="133"/>
      <c r="E5" s="120"/>
      <c r="G5" s="67"/>
      <c r="H5" s="66"/>
    </row>
    <row r="6" spans="1:8" ht="12.75" customHeight="1">
      <c r="A6" s="124" t="s">
        <v>16</v>
      </c>
      <c r="B6" s="65" t="s">
        <v>202</v>
      </c>
      <c r="C6" s="89">
        <v>4.5</v>
      </c>
      <c r="D6" s="77" t="s">
        <v>130</v>
      </c>
      <c r="E6" s="120">
        <f>LEN(B7)</f>
        <v>3</v>
      </c>
      <c r="G6" s="69"/>
      <c r="H6" s="68"/>
    </row>
    <row r="7" spans="1:8" ht="12.75" customHeight="1">
      <c r="A7" s="125"/>
      <c r="B7" s="121" t="s">
        <v>3</v>
      </c>
      <c r="C7" s="122"/>
      <c r="D7" s="123"/>
      <c r="E7" s="120"/>
      <c r="G7" s="67"/>
      <c r="H7" s="66"/>
    </row>
    <row r="8" spans="1:8" ht="12.75" customHeight="1">
      <c r="A8" s="124" t="s">
        <v>132</v>
      </c>
      <c r="B8" s="65" t="s">
        <v>131</v>
      </c>
      <c r="C8" s="89">
        <v>9</v>
      </c>
      <c r="D8" s="64" t="s">
        <v>130</v>
      </c>
      <c r="E8" s="120">
        <f>LEN(B9)</f>
        <v>3</v>
      </c>
      <c r="G8" s="69"/>
      <c r="H8" s="68"/>
    </row>
    <row r="9" spans="1:8" ht="12.75" customHeight="1">
      <c r="A9" s="125"/>
      <c r="B9" s="121" t="s">
        <v>3</v>
      </c>
      <c r="C9" s="122"/>
      <c r="D9" s="123"/>
      <c r="E9" s="120"/>
      <c r="G9" s="67"/>
      <c r="H9" s="66"/>
    </row>
    <row r="10" spans="1:8" ht="12.75" customHeight="1">
      <c r="A10" s="124" t="s">
        <v>254</v>
      </c>
      <c r="B10" s="65" t="s">
        <v>256</v>
      </c>
      <c r="C10" s="65">
        <v>8</v>
      </c>
      <c r="D10" s="99" t="s">
        <v>8</v>
      </c>
      <c r="E10" s="120">
        <f>LEN(B11)</f>
        <v>4</v>
      </c>
      <c r="G10" s="67"/>
      <c r="H10" s="66"/>
    </row>
    <row r="11" spans="1:8" ht="12.75" customHeight="1">
      <c r="A11" s="125"/>
      <c r="B11" s="121" t="s">
        <v>24</v>
      </c>
      <c r="C11" s="122"/>
      <c r="D11" s="123"/>
      <c r="E11" s="120"/>
      <c r="G11" s="67"/>
      <c r="H11" s="66"/>
    </row>
    <row r="12" spans="1:8" ht="12.75" customHeight="1">
      <c r="A12" s="124" t="s">
        <v>255</v>
      </c>
      <c r="B12" s="65" t="s">
        <v>257</v>
      </c>
      <c r="C12" s="65">
        <v>10</v>
      </c>
      <c r="D12" s="99" t="s">
        <v>8</v>
      </c>
      <c r="E12" s="120">
        <f>LEN(B13)</f>
        <v>5</v>
      </c>
      <c r="G12" s="67"/>
      <c r="H12" s="66"/>
    </row>
    <row r="13" spans="1:8" ht="12.75" customHeight="1">
      <c r="A13" s="125"/>
      <c r="B13" s="121" t="s">
        <v>96</v>
      </c>
      <c r="C13" s="122"/>
      <c r="D13" s="123"/>
      <c r="E13" s="120"/>
      <c r="G13" s="67"/>
      <c r="H13" s="66"/>
    </row>
    <row r="14" spans="1:8" ht="12.75" customHeight="1">
      <c r="A14" s="128" t="s">
        <v>134</v>
      </c>
      <c r="B14" s="65" t="s">
        <v>133</v>
      </c>
      <c r="C14" s="65">
        <v>8.5</v>
      </c>
      <c r="D14" s="64" t="s">
        <v>130</v>
      </c>
      <c r="E14" s="120">
        <f>LEN(B15)</f>
        <v>3</v>
      </c>
      <c r="G14" s="67"/>
      <c r="H14" s="66"/>
    </row>
    <row r="15" spans="1:8" ht="12.75" customHeight="1">
      <c r="A15" s="129"/>
      <c r="B15" s="121" t="s">
        <v>3</v>
      </c>
      <c r="C15" s="122"/>
      <c r="D15" s="123"/>
      <c r="E15" s="120"/>
      <c r="G15" s="67"/>
      <c r="H15" s="66"/>
    </row>
    <row r="16" spans="1:8" ht="16.5" customHeight="1">
      <c r="A16" s="124" t="s">
        <v>52</v>
      </c>
      <c r="B16" s="65" t="s">
        <v>142</v>
      </c>
      <c r="C16" s="65" t="s">
        <v>198</v>
      </c>
      <c r="D16" s="65" t="s">
        <v>137</v>
      </c>
      <c r="E16" s="120">
        <f>LEN(B17)</f>
        <v>4</v>
      </c>
      <c r="G16" s="69"/>
      <c r="H16" s="68"/>
    </row>
    <row r="17" spans="1:8" ht="16.5" customHeight="1">
      <c r="A17" s="125"/>
      <c r="B17" s="121" t="s">
        <v>24</v>
      </c>
      <c r="C17" s="122"/>
      <c r="D17" s="123"/>
      <c r="E17" s="120"/>
      <c r="G17" s="67"/>
      <c r="H17" s="66"/>
    </row>
    <row r="18" spans="1:8" ht="12.75" customHeight="1">
      <c r="A18" s="124" t="s">
        <v>221</v>
      </c>
      <c r="B18" s="65" t="s">
        <v>131</v>
      </c>
      <c r="C18" s="89">
        <v>9</v>
      </c>
      <c r="D18" s="97" t="s">
        <v>130</v>
      </c>
      <c r="E18" s="120">
        <f>LEN(B19)</f>
        <v>3</v>
      </c>
      <c r="G18" s="69"/>
      <c r="H18" s="68"/>
    </row>
    <row r="19" spans="1:8" ht="12.75" customHeight="1">
      <c r="A19" s="125"/>
      <c r="B19" s="121" t="s">
        <v>3</v>
      </c>
      <c r="C19" s="122"/>
      <c r="D19" s="123"/>
      <c r="E19" s="120"/>
      <c r="G19" s="67"/>
      <c r="H19" s="66"/>
    </row>
    <row r="20" spans="1:8" ht="19.5" customHeight="1">
      <c r="A20" s="124" t="s">
        <v>58</v>
      </c>
      <c r="B20" s="65" t="s">
        <v>138</v>
      </c>
      <c r="C20" s="89">
        <v>9</v>
      </c>
      <c r="D20" s="64" t="s">
        <v>8</v>
      </c>
      <c r="E20" s="120">
        <f>LEN(B21)</f>
        <v>5</v>
      </c>
      <c r="G20" s="70"/>
      <c r="H20" s="70"/>
    </row>
    <row r="21" spans="1:8" ht="12.75" customHeight="1">
      <c r="A21" s="125"/>
      <c r="B21" s="121" t="s">
        <v>96</v>
      </c>
      <c r="C21" s="122"/>
      <c r="D21" s="123"/>
      <c r="E21" s="120"/>
      <c r="G21" s="67"/>
      <c r="H21" s="66"/>
    </row>
    <row r="22" spans="1:8" ht="12.75" customHeight="1">
      <c r="A22" s="124" t="s">
        <v>120</v>
      </c>
      <c r="B22" s="65" t="s">
        <v>97</v>
      </c>
      <c r="C22" s="65">
        <v>8</v>
      </c>
      <c r="D22" s="64" t="s">
        <v>100</v>
      </c>
      <c r="E22" s="120">
        <f>LEN(B23)</f>
        <v>2</v>
      </c>
      <c r="G22" s="69"/>
      <c r="H22" s="68"/>
    </row>
    <row r="23" spans="1:8" ht="12.75" customHeight="1">
      <c r="A23" s="125"/>
      <c r="B23" s="121" t="s">
        <v>4</v>
      </c>
      <c r="C23" s="122"/>
      <c r="D23" s="123"/>
      <c r="E23" s="120"/>
      <c r="G23" s="67"/>
      <c r="H23" s="66"/>
    </row>
    <row r="24" spans="1:8" ht="12.75" customHeight="1">
      <c r="A24" s="124" t="s">
        <v>31</v>
      </c>
      <c r="B24" s="65" t="s">
        <v>138</v>
      </c>
      <c r="C24" s="65" t="s">
        <v>198</v>
      </c>
      <c r="D24" s="65" t="s">
        <v>137</v>
      </c>
      <c r="E24" s="120">
        <f>LEN(B25)</f>
        <v>4</v>
      </c>
      <c r="G24" s="67"/>
      <c r="H24" s="66"/>
    </row>
    <row r="25" spans="1:8" ht="12.75" customHeight="1">
      <c r="A25" s="125"/>
      <c r="B25" s="121" t="s">
        <v>24</v>
      </c>
      <c r="C25" s="122"/>
      <c r="D25" s="123"/>
      <c r="E25" s="120"/>
      <c r="G25" s="67"/>
      <c r="H25" s="66"/>
    </row>
    <row r="26" spans="1:8" ht="12.75" customHeight="1">
      <c r="A26" s="58" t="s">
        <v>129</v>
      </c>
    </row>
    <row r="27" spans="1:8" ht="12.75" customHeight="1">
      <c r="A27" s="102" t="s">
        <v>258</v>
      </c>
      <c r="B27" s="63"/>
      <c r="C27" s="63"/>
      <c r="D27" s="63"/>
      <c r="E27" s="60"/>
    </row>
    <row r="28" spans="1:8" ht="12.75" customHeight="1">
      <c r="A28" s="62"/>
      <c r="B28" s="61"/>
      <c r="C28" s="61"/>
      <c r="D28" s="61"/>
      <c r="E28" s="60"/>
    </row>
    <row r="29" spans="1:8" ht="12.75" customHeight="1"/>
    <row r="53" spans="1:4">
      <c r="A53" s="126" t="s">
        <v>7</v>
      </c>
      <c r="B53" s="127"/>
      <c r="C53" s="127"/>
      <c r="D53" s="127"/>
    </row>
    <row r="55" spans="1:4">
      <c r="A55" s="88" t="s">
        <v>7</v>
      </c>
      <c r="D55" s="88" t="s">
        <v>7</v>
      </c>
    </row>
    <row r="58" spans="1:4">
      <c r="A58" s="59" t="s">
        <v>7</v>
      </c>
    </row>
    <row r="61" spans="1:4">
      <c r="A61" s="88" t="s">
        <v>7</v>
      </c>
    </row>
    <row r="62" spans="1:4">
      <c r="A62" s="88" t="s">
        <v>7</v>
      </c>
    </row>
  </sheetData>
  <mergeCells count="35">
    <mergeCell ref="A1:E2"/>
    <mergeCell ref="A8:A9"/>
    <mergeCell ref="E8:E9"/>
    <mergeCell ref="A4:A5"/>
    <mergeCell ref="E4:E5"/>
    <mergeCell ref="B5:D5"/>
    <mergeCell ref="B9:D9"/>
    <mergeCell ref="A6:A7"/>
    <mergeCell ref="E6:E7"/>
    <mergeCell ref="B7:D7"/>
    <mergeCell ref="E24:E25"/>
    <mergeCell ref="E14:E15"/>
    <mergeCell ref="B15:D15"/>
    <mergeCell ref="B25:D25"/>
    <mergeCell ref="E22:E23"/>
    <mergeCell ref="A14:A15"/>
    <mergeCell ref="A10:A11"/>
    <mergeCell ref="E18:E19"/>
    <mergeCell ref="E16:E17"/>
    <mergeCell ref="B17:D17"/>
    <mergeCell ref="B19:D19"/>
    <mergeCell ref="E20:E21"/>
    <mergeCell ref="B21:D21"/>
    <mergeCell ref="A53:D53"/>
    <mergeCell ref="A18:A19"/>
    <mergeCell ref="A16:A17"/>
    <mergeCell ref="A22:A23"/>
    <mergeCell ref="B23:D23"/>
    <mergeCell ref="A24:A25"/>
    <mergeCell ref="A20:A21"/>
    <mergeCell ref="E10:E11"/>
    <mergeCell ref="B11:D11"/>
    <mergeCell ref="A12:A13"/>
    <mergeCell ref="E12:E13"/>
    <mergeCell ref="B13:D13"/>
  </mergeCells>
  <printOptions horizontalCentered="1"/>
  <pageMargins left="0.19685039370078741" right="0.19685039370078741" top="1.1811023622047245" bottom="0.78740157480314965" header="0.51181102362204722" footer="0.51181102362204722"/>
  <pageSetup paperSize="9" scale="85" fitToWidth="0" fitToHeight="0" orientation="landscape" r:id="rId1"/>
  <headerFooter alignWithMargins="0">
    <oddHeader>&amp;CNur für den &amp;"Arial,Fett"INTERNEN&amp;"Arial,Standard" Gebrauch - keine Weitergabe an Dritte
&amp;"Arial,Fett"&amp;16afm Entscheidungsnavigation Fondspolicen / 3. Schicht (ohne Garantie)</oddHeader>
    <oddFooter xml:space="preserve">&amp;LStand 07.2025&amp;C&amp;8Trotz größter Sorgfalt kann für die Richtigkeit der Informationen keine Haftung übernommen werden!&amp;R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BBEA-1921-40B8-98C3-00D5D2BBB504}">
  <dimension ref="A1:M29"/>
  <sheetViews>
    <sheetView view="pageBreakPreview" topLeftCell="A7" zoomScaleNormal="100" zoomScaleSheetLayoutView="100" workbookViewId="0">
      <selection activeCell="A20" sqref="A20:XFD21"/>
    </sheetView>
  </sheetViews>
  <sheetFormatPr baseColWidth="10" defaultRowHeight="12.75"/>
  <cols>
    <col min="1" max="1" width="16.5703125" style="23" customWidth="1"/>
    <col min="2" max="2" width="18.85546875" style="23" customWidth="1"/>
    <col min="3" max="3" width="24.7109375" customWidth="1"/>
    <col min="4" max="4" width="24.42578125" customWidth="1"/>
    <col min="5" max="5" width="19" customWidth="1"/>
    <col min="6" max="6" width="10.28515625" style="15" customWidth="1"/>
    <col min="7" max="7" width="14.85546875" style="15" customWidth="1"/>
    <col min="8" max="8" width="18.85546875" style="15" customWidth="1"/>
    <col min="9" max="9" width="7.5703125" customWidth="1"/>
    <col min="10" max="10" width="9.140625" customWidth="1"/>
    <col min="11" max="11" width="6.7109375" customWidth="1"/>
    <col min="12" max="12" width="12.7109375" customWidth="1"/>
  </cols>
  <sheetData>
    <row r="1" spans="1:13" ht="30" customHeight="1">
      <c r="A1" s="149" t="s">
        <v>216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93"/>
    </row>
    <row r="2" spans="1:13" ht="30" customHeight="1">
      <c r="A2" s="142" t="s">
        <v>0</v>
      </c>
      <c r="B2" s="142" t="s">
        <v>166</v>
      </c>
      <c r="C2" s="142" t="s">
        <v>186</v>
      </c>
      <c r="D2" s="142" t="s">
        <v>203</v>
      </c>
      <c r="E2" s="142" t="s">
        <v>180</v>
      </c>
      <c r="F2" s="152" t="s">
        <v>179</v>
      </c>
      <c r="G2" s="152" t="s">
        <v>191</v>
      </c>
      <c r="H2" s="152" t="s">
        <v>214</v>
      </c>
      <c r="I2" s="152" t="s">
        <v>196</v>
      </c>
      <c r="J2" s="152"/>
      <c r="K2" s="152"/>
      <c r="L2" s="94"/>
    </row>
    <row r="3" spans="1:13" ht="45" customHeight="1">
      <c r="A3" s="143"/>
      <c r="B3" s="143"/>
      <c r="C3" s="143"/>
      <c r="D3" s="143"/>
      <c r="E3" s="143"/>
      <c r="F3" s="153"/>
      <c r="G3" s="153"/>
      <c r="H3" s="153"/>
      <c r="I3" s="82" t="s">
        <v>193</v>
      </c>
      <c r="J3" s="82" t="s">
        <v>194</v>
      </c>
      <c r="K3" s="82" t="s">
        <v>195</v>
      </c>
      <c r="L3" s="95" t="s">
        <v>199</v>
      </c>
    </row>
    <row r="4" spans="1:13" s="14" customFormat="1" ht="22.5" customHeight="1">
      <c r="A4" s="138" t="s">
        <v>171</v>
      </c>
      <c r="B4" s="145" t="s">
        <v>172</v>
      </c>
      <c r="C4" s="76" t="s">
        <v>240</v>
      </c>
      <c r="D4" s="90" t="s">
        <v>207</v>
      </c>
      <c r="E4" s="79" t="s">
        <v>184</v>
      </c>
      <c r="F4" s="71">
        <v>1.09E-2</v>
      </c>
      <c r="G4" s="71">
        <v>2.5999999999999999E-3</v>
      </c>
      <c r="H4" s="71">
        <v>8.3000000000000001E-3</v>
      </c>
      <c r="I4" s="83">
        <v>0.1434</v>
      </c>
      <c r="J4" s="83">
        <v>2.98E-2</v>
      </c>
      <c r="K4" s="83">
        <v>4.4299999999999999E-2</v>
      </c>
      <c r="L4" s="85">
        <v>14</v>
      </c>
    </row>
    <row r="5" spans="1:13" s="14" customFormat="1" ht="12.75" customHeight="1">
      <c r="A5" s="139"/>
      <c r="B5" s="146"/>
      <c r="C5" s="25" t="s">
        <v>24</v>
      </c>
      <c r="D5" s="91" t="s">
        <v>3</v>
      </c>
      <c r="E5" s="25" t="s">
        <v>3</v>
      </c>
      <c r="F5" s="25" t="s">
        <v>3</v>
      </c>
      <c r="G5" s="25" t="s">
        <v>7</v>
      </c>
      <c r="H5" s="25"/>
      <c r="I5" s="134" t="s">
        <v>5</v>
      </c>
      <c r="J5" s="134"/>
      <c r="K5" s="134"/>
      <c r="L5" s="96"/>
    </row>
    <row r="6" spans="1:13" s="14" customFormat="1" ht="22.5" customHeight="1">
      <c r="A6" s="138" t="s">
        <v>168</v>
      </c>
      <c r="B6" s="145" t="s">
        <v>169</v>
      </c>
      <c r="C6" s="76" t="s">
        <v>238</v>
      </c>
      <c r="D6" s="90" t="s">
        <v>205</v>
      </c>
      <c r="E6" s="79" t="s">
        <v>182</v>
      </c>
      <c r="F6" s="71">
        <v>1.09E-2</v>
      </c>
      <c r="G6" s="71">
        <v>2.0999999999999999E-3</v>
      </c>
      <c r="H6" s="71">
        <v>8.8000000000000005E-3</v>
      </c>
      <c r="I6" s="83">
        <v>0.18529999999999999</v>
      </c>
      <c r="J6" s="83">
        <v>7.6600000000000001E-2</v>
      </c>
      <c r="K6" s="83">
        <v>7.9399999999999998E-2</v>
      </c>
      <c r="L6" s="85">
        <v>16</v>
      </c>
    </row>
    <row r="7" spans="1:13" s="14" customFormat="1" ht="12.75" customHeight="1">
      <c r="A7" s="139"/>
      <c r="B7" s="146"/>
      <c r="C7" s="25" t="s">
        <v>24</v>
      </c>
      <c r="D7" s="91" t="s">
        <v>3</v>
      </c>
      <c r="E7" s="25" t="s">
        <v>3</v>
      </c>
      <c r="F7" s="25" t="s">
        <v>3</v>
      </c>
      <c r="G7" s="25" t="s">
        <v>7</v>
      </c>
      <c r="H7" s="25"/>
      <c r="I7" s="134" t="s">
        <v>3</v>
      </c>
      <c r="J7" s="134"/>
      <c r="K7" s="134"/>
      <c r="L7" s="96"/>
    </row>
    <row r="8" spans="1:13" ht="22.5" customHeight="1">
      <c r="A8" s="138" t="s">
        <v>209</v>
      </c>
      <c r="B8" s="140" t="s">
        <v>174</v>
      </c>
      <c r="C8" s="76" t="s">
        <v>239</v>
      </c>
      <c r="D8" s="90" t="s">
        <v>210</v>
      </c>
      <c r="E8" s="80" t="s">
        <v>187</v>
      </c>
      <c r="F8" s="71">
        <v>9.7999999999999997E-3</v>
      </c>
      <c r="G8" s="71">
        <v>1.8E-3</v>
      </c>
      <c r="H8" s="71">
        <v>8.0000000000000002E-3</v>
      </c>
      <c r="I8" s="83">
        <v>0.1177</v>
      </c>
      <c r="J8" s="83">
        <v>3.6900000000000002E-2</v>
      </c>
      <c r="K8" s="83">
        <v>6.3500000000000001E-2</v>
      </c>
      <c r="L8" s="85">
        <v>13</v>
      </c>
    </row>
    <row r="9" spans="1:13" ht="12.75" customHeight="1">
      <c r="A9" s="139"/>
      <c r="B9" s="141"/>
      <c r="C9" s="25" t="s">
        <v>24</v>
      </c>
      <c r="D9" s="91" t="s">
        <v>4</v>
      </c>
      <c r="E9" s="25" t="s">
        <v>4</v>
      </c>
      <c r="F9" s="25" t="s">
        <v>3</v>
      </c>
      <c r="G9" s="25" t="s">
        <v>7</v>
      </c>
      <c r="H9" s="25"/>
      <c r="I9" s="134" t="s">
        <v>4</v>
      </c>
      <c r="J9" s="134"/>
      <c r="K9" s="134"/>
      <c r="L9" s="96"/>
    </row>
    <row r="10" spans="1:13" ht="22.5" customHeight="1">
      <c r="A10" s="138" t="s">
        <v>259</v>
      </c>
      <c r="B10" s="140" t="s">
        <v>278</v>
      </c>
      <c r="C10" s="76" t="s">
        <v>262</v>
      </c>
      <c r="D10" s="90" t="s">
        <v>264</v>
      </c>
      <c r="E10" s="79" t="s">
        <v>266</v>
      </c>
      <c r="F10" s="71">
        <v>1.11E-2</v>
      </c>
      <c r="G10" s="71">
        <v>1.6000000000000001E-3</v>
      </c>
      <c r="H10" s="71">
        <v>9.4999999999999998E-3</v>
      </c>
      <c r="I10" s="83">
        <v>6.2399999999999997E-2</v>
      </c>
      <c r="J10" s="83">
        <v>8.7400000000000005E-2</v>
      </c>
      <c r="K10" s="83">
        <v>5.8099999999999999E-2</v>
      </c>
      <c r="L10" s="85">
        <v>14</v>
      </c>
    </row>
    <row r="11" spans="1:13" ht="12.75" customHeight="1">
      <c r="A11" s="139"/>
      <c r="B11" s="141"/>
      <c r="C11" s="25" t="s">
        <v>24</v>
      </c>
      <c r="D11" s="91" t="s">
        <v>3</v>
      </c>
      <c r="E11" s="25" t="s">
        <v>4</v>
      </c>
      <c r="F11" s="25" t="s">
        <v>3</v>
      </c>
      <c r="G11" s="25" t="s">
        <v>7</v>
      </c>
      <c r="H11" s="103"/>
      <c r="I11" s="134" t="s">
        <v>4</v>
      </c>
      <c r="J11" s="134"/>
      <c r="K11" s="134"/>
      <c r="L11" s="87"/>
    </row>
    <row r="12" spans="1:13" s="14" customFormat="1" ht="22.5" customHeight="1">
      <c r="A12" s="138" t="s">
        <v>260</v>
      </c>
      <c r="B12" s="140" t="s">
        <v>261</v>
      </c>
      <c r="C12" s="76" t="s">
        <v>263</v>
      </c>
      <c r="D12" s="90" t="s">
        <v>265</v>
      </c>
      <c r="E12" s="79" t="s">
        <v>267</v>
      </c>
      <c r="F12" s="71">
        <v>1.23E-2</v>
      </c>
      <c r="G12" s="71">
        <v>3.0999999999999999E-3</v>
      </c>
      <c r="H12" s="71">
        <v>9.1999999999999998E-3</v>
      </c>
      <c r="I12" s="83">
        <v>0.1114</v>
      </c>
      <c r="J12" s="83">
        <v>7.9100000000000004E-2</v>
      </c>
      <c r="K12" s="83">
        <v>7.85E-2</v>
      </c>
      <c r="L12" s="85">
        <v>13</v>
      </c>
      <c r="M12" s="57" t="s">
        <v>7</v>
      </c>
    </row>
    <row r="13" spans="1:13" s="14" customFormat="1" ht="12.75" customHeight="1">
      <c r="A13" s="139"/>
      <c r="B13" s="141"/>
      <c r="C13" s="25" t="s">
        <v>24</v>
      </c>
      <c r="D13" s="91" t="s">
        <v>5</v>
      </c>
      <c r="E13" s="25" t="s">
        <v>3</v>
      </c>
      <c r="F13" s="25" t="s">
        <v>4</v>
      </c>
      <c r="G13" s="25" t="s">
        <v>7</v>
      </c>
      <c r="H13" s="25"/>
      <c r="I13" s="134" t="s">
        <v>3</v>
      </c>
      <c r="J13" s="134"/>
      <c r="K13" s="134"/>
      <c r="L13" s="86"/>
    </row>
    <row r="14" spans="1:13" ht="22.5" customHeight="1">
      <c r="A14" s="150" t="s">
        <v>162</v>
      </c>
      <c r="B14" s="147" t="s">
        <v>170</v>
      </c>
      <c r="C14" s="76" t="s">
        <v>242</v>
      </c>
      <c r="D14" s="90" t="s">
        <v>206</v>
      </c>
      <c r="E14" s="98" t="s">
        <v>183</v>
      </c>
      <c r="F14" s="71">
        <v>1.2500000000000001E-2</v>
      </c>
      <c r="G14" s="71">
        <v>4.4999999999999997E-3</v>
      </c>
      <c r="H14" s="71">
        <v>8.0000000000000002E-3</v>
      </c>
      <c r="I14" s="83">
        <v>0.11550000000000001</v>
      </c>
      <c r="J14" s="83">
        <v>5.7000000000000002E-2</v>
      </c>
      <c r="K14" s="83" t="s">
        <v>197</v>
      </c>
      <c r="L14" s="85">
        <v>12</v>
      </c>
    </row>
    <row r="15" spans="1:13" ht="12.75" customHeight="1">
      <c r="A15" s="151"/>
      <c r="B15" s="148"/>
      <c r="C15" s="25" t="s">
        <v>3</v>
      </c>
      <c r="D15" s="91" t="s">
        <v>3</v>
      </c>
      <c r="E15" s="25" t="s">
        <v>4</v>
      </c>
      <c r="F15" s="25" t="s">
        <v>4</v>
      </c>
      <c r="G15" s="25" t="s">
        <v>7</v>
      </c>
      <c r="H15" s="25"/>
      <c r="I15" s="134" t="s">
        <v>4</v>
      </c>
      <c r="J15" s="134"/>
      <c r="K15" s="134"/>
      <c r="L15" s="96"/>
    </row>
    <row r="16" spans="1:13" ht="22.5" customHeight="1">
      <c r="A16" s="138" t="s">
        <v>177</v>
      </c>
      <c r="B16" s="140" t="s">
        <v>178</v>
      </c>
      <c r="C16" s="76" t="s">
        <v>246</v>
      </c>
      <c r="D16" s="90" t="s">
        <v>213</v>
      </c>
      <c r="E16" s="79" t="s">
        <v>190</v>
      </c>
      <c r="F16" s="71">
        <v>1.3899999999999999E-2</v>
      </c>
      <c r="G16" s="71">
        <v>1.6999999999999999E-3</v>
      </c>
      <c r="H16" s="81">
        <v>1.2200000000000001E-2</v>
      </c>
      <c r="I16" s="83">
        <v>0.115</v>
      </c>
      <c r="J16" s="83">
        <v>0.14499999999999999</v>
      </c>
      <c r="K16" s="83">
        <v>0.10249999999999999</v>
      </c>
      <c r="L16" s="85">
        <v>12</v>
      </c>
    </row>
    <row r="17" spans="1:13" ht="12.75" customHeight="1">
      <c r="A17" s="139"/>
      <c r="B17" s="141"/>
      <c r="C17" s="25" t="s">
        <v>4</v>
      </c>
      <c r="D17" s="91" t="s">
        <v>3</v>
      </c>
      <c r="E17" s="25" t="s">
        <v>4</v>
      </c>
      <c r="F17" s="25" t="s">
        <v>5</v>
      </c>
      <c r="G17" s="25" t="s">
        <v>7</v>
      </c>
      <c r="H17" s="25"/>
      <c r="I17" s="135" t="s">
        <v>24</v>
      </c>
      <c r="J17" s="136"/>
      <c r="K17" s="137"/>
      <c r="L17" s="87"/>
    </row>
    <row r="18" spans="1:13" s="14" customFormat="1" ht="22.5" customHeight="1">
      <c r="A18" s="138" t="s">
        <v>154</v>
      </c>
      <c r="B18" s="140" t="s">
        <v>173</v>
      </c>
      <c r="C18" s="76" t="s">
        <v>243</v>
      </c>
      <c r="D18" s="90" t="s">
        <v>208</v>
      </c>
      <c r="E18" s="79" t="s">
        <v>185</v>
      </c>
      <c r="F18" s="71">
        <v>1.6500000000000001E-2</v>
      </c>
      <c r="G18" s="71">
        <v>1.5E-3</v>
      </c>
      <c r="H18" s="71">
        <v>1.4999999999999999E-2</v>
      </c>
      <c r="I18" s="83">
        <v>0.20780000000000001</v>
      </c>
      <c r="J18" s="83" t="s">
        <v>198</v>
      </c>
      <c r="K18" s="83" t="s">
        <v>197</v>
      </c>
      <c r="L18" s="85">
        <v>9</v>
      </c>
    </row>
    <row r="19" spans="1:13" s="14" customFormat="1" ht="12.75" customHeight="1">
      <c r="A19" s="139"/>
      <c r="B19" s="141"/>
      <c r="C19" s="25" t="s">
        <v>4</v>
      </c>
      <c r="D19" s="91" t="s">
        <v>4</v>
      </c>
      <c r="E19" s="25" t="s">
        <v>4</v>
      </c>
      <c r="F19" s="25" t="s">
        <v>5</v>
      </c>
      <c r="G19" s="25" t="s">
        <v>7</v>
      </c>
      <c r="H19" s="25"/>
      <c r="I19" s="134" t="s">
        <v>4</v>
      </c>
      <c r="J19" s="134"/>
      <c r="K19" s="134"/>
      <c r="L19" s="96"/>
    </row>
    <row r="20" spans="1:13" ht="22.5" customHeight="1">
      <c r="A20" s="138" t="s">
        <v>229</v>
      </c>
      <c r="B20" s="140" t="s">
        <v>233</v>
      </c>
      <c r="C20" s="76" t="s">
        <v>241</v>
      </c>
      <c r="D20" s="90" t="s">
        <v>231</v>
      </c>
      <c r="E20" s="80" t="s">
        <v>232</v>
      </c>
      <c r="F20" s="71">
        <v>1.15E-2</v>
      </c>
      <c r="G20" s="71">
        <v>3.5000000000000001E-3</v>
      </c>
      <c r="H20" s="71">
        <v>8.0000000000000002E-3</v>
      </c>
      <c r="I20" s="83" t="s">
        <v>235</v>
      </c>
      <c r="J20" s="83" t="s">
        <v>236</v>
      </c>
      <c r="K20" s="83" t="s">
        <v>237</v>
      </c>
      <c r="L20" s="85">
        <v>10</v>
      </c>
    </row>
    <row r="21" spans="1:13" ht="12.75" customHeight="1">
      <c r="A21" s="139"/>
      <c r="B21" s="141"/>
      <c r="C21" s="25" t="s">
        <v>3</v>
      </c>
      <c r="D21" s="91" t="s">
        <v>24</v>
      </c>
      <c r="E21" s="25" t="s">
        <v>7</v>
      </c>
      <c r="F21" s="25" t="s">
        <v>3</v>
      </c>
      <c r="G21" s="25" t="s">
        <v>7</v>
      </c>
      <c r="H21" s="25"/>
      <c r="I21" s="134" t="s">
        <v>7</v>
      </c>
      <c r="J21" s="134"/>
      <c r="K21" s="134"/>
      <c r="L21" s="96"/>
    </row>
    <row r="22" spans="1:13" s="14" customFormat="1" ht="22.5" customHeight="1">
      <c r="A22" s="138" t="s">
        <v>127</v>
      </c>
      <c r="B22" s="140" t="s">
        <v>175</v>
      </c>
      <c r="C22" s="76" t="s">
        <v>245</v>
      </c>
      <c r="D22" s="90" t="s">
        <v>211</v>
      </c>
      <c r="E22" s="79" t="s">
        <v>188</v>
      </c>
      <c r="F22" s="71">
        <v>9.5999999999999992E-3</v>
      </c>
      <c r="G22" s="71">
        <v>2E-3</v>
      </c>
      <c r="H22" s="71">
        <v>7.6E-3</v>
      </c>
      <c r="I22" s="83" t="s">
        <v>198</v>
      </c>
      <c r="J22" s="83" t="s">
        <v>198</v>
      </c>
      <c r="K22" s="83" t="s">
        <v>197</v>
      </c>
      <c r="L22" s="85">
        <v>12</v>
      </c>
    </row>
    <row r="23" spans="1:13" s="14" customFormat="1" ht="12.75" customHeight="1">
      <c r="A23" s="139"/>
      <c r="B23" s="141"/>
      <c r="C23" s="25" t="s">
        <v>24</v>
      </c>
      <c r="D23" s="91" t="s">
        <v>4</v>
      </c>
      <c r="E23" s="25" t="s">
        <v>3</v>
      </c>
      <c r="F23" s="25" t="s">
        <v>3</v>
      </c>
      <c r="G23" s="25"/>
      <c r="H23" s="25"/>
      <c r="I23" s="100" t="s">
        <v>7</v>
      </c>
      <c r="J23" s="84"/>
      <c r="K23" s="84"/>
      <c r="L23" s="86"/>
    </row>
    <row r="24" spans="1:13" ht="35.25" customHeight="1">
      <c r="A24" s="138" t="s">
        <v>167</v>
      </c>
      <c r="B24" s="145" t="s">
        <v>192</v>
      </c>
      <c r="C24" s="76" t="s">
        <v>244</v>
      </c>
      <c r="D24" s="92" t="s">
        <v>204</v>
      </c>
      <c r="E24" s="79" t="s">
        <v>181</v>
      </c>
      <c r="F24" s="71">
        <v>1.67E-2</v>
      </c>
      <c r="G24" s="71">
        <v>8.2000000000000007E-3</v>
      </c>
      <c r="H24" s="71">
        <v>8.5000000000000006E-3</v>
      </c>
      <c r="I24" s="83">
        <v>0.17100000000000001</v>
      </c>
      <c r="J24" s="83">
        <v>6.6000000000000003E-2</v>
      </c>
      <c r="K24" s="83">
        <v>9.5000000000000001E-2</v>
      </c>
      <c r="L24" s="85">
        <v>10</v>
      </c>
    </row>
    <row r="25" spans="1:13" ht="12.75" customHeight="1">
      <c r="A25" s="139"/>
      <c r="B25" s="146"/>
      <c r="C25" s="25" t="s">
        <v>4</v>
      </c>
      <c r="D25" s="91" t="s">
        <v>4</v>
      </c>
      <c r="E25" s="25" t="s">
        <v>4</v>
      </c>
      <c r="F25" s="25" t="s">
        <v>5</v>
      </c>
      <c r="G25" s="25" t="s">
        <v>7</v>
      </c>
      <c r="H25" s="25"/>
      <c r="I25" s="134" t="s">
        <v>3</v>
      </c>
      <c r="J25" s="134"/>
      <c r="K25" s="134"/>
      <c r="L25" s="96"/>
    </row>
    <row r="26" spans="1:13" s="14" customFormat="1" ht="22.5" customHeight="1">
      <c r="A26" s="138" t="s">
        <v>128</v>
      </c>
      <c r="B26" s="140" t="s">
        <v>176</v>
      </c>
      <c r="C26" s="76" t="s">
        <v>247</v>
      </c>
      <c r="D26" s="90" t="s">
        <v>212</v>
      </c>
      <c r="E26" s="79" t="s">
        <v>189</v>
      </c>
      <c r="F26" s="71">
        <v>1.47E-2</v>
      </c>
      <c r="G26" s="71">
        <v>2E-3</v>
      </c>
      <c r="H26" s="71">
        <v>1.2699999999999999E-2</v>
      </c>
      <c r="I26" s="83">
        <v>5.0000000000000001E-3</v>
      </c>
      <c r="J26" s="83">
        <v>6.8000000000000005E-2</v>
      </c>
      <c r="K26" s="83">
        <v>6.7000000000000004E-2</v>
      </c>
      <c r="L26" s="85">
        <v>8</v>
      </c>
      <c r="M26" s="57" t="s">
        <v>7</v>
      </c>
    </row>
    <row r="27" spans="1:13" s="14" customFormat="1" ht="12.75" customHeight="1">
      <c r="A27" s="139"/>
      <c r="B27" s="141"/>
      <c r="C27" s="25" t="s">
        <v>4</v>
      </c>
      <c r="D27" s="91" t="s">
        <v>5</v>
      </c>
      <c r="E27" s="25" t="s">
        <v>3</v>
      </c>
      <c r="F27" s="25" t="s">
        <v>5</v>
      </c>
      <c r="G27" s="25" t="s">
        <v>7</v>
      </c>
      <c r="H27" s="25"/>
      <c r="I27" s="134" t="s">
        <v>5</v>
      </c>
      <c r="J27" s="134"/>
      <c r="K27" s="134"/>
      <c r="L27" s="86"/>
    </row>
    <row r="28" spans="1:13">
      <c r="A28" s="144" t="s">
        <v>200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78"/>
    </row>
    <row r="29" spans="1:13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78"/>
    </row>
  </sheetData>
  <mergeCells count="46">
    <mergeCell ref="A1:K1"/>
    <mergeCell ref="A24:A25"/>
    <mergeCell ref="A6:A7"/>
    <mergeCell ref="A14:A15"/>
    <mergeCell ref="A4:A5"/>
    <mergeCell ref="I9:K9"/>
    <mergeCell ref="H2:H3"/>
    <mergeCell ref="G2:G3"/>
    <mergeCell ref="I2:K2"/>
    <mergeCell ref="I25:K25"/>
    <mergeCell ref="I7:K7"/>
    <mergeCell ref="I15:K15"/>
    <mergeCell ref="I5:K5"/>
    <mergeCell ref="F2:F3"/>
    <mergeCell ref="E2:E3"/>
    <mergeCell ref="C2:C3"/>
    <mergeCell ref="A28:K29"/>
    <mergeCell ref="B24:B25"/>
    <mergeCell ref="B6:B7"/>
    <mergeCell ref="B14:B15"/>
    <mergeCell ref="B4:B5"/>
    <mergeCell ref="B18:B19"/>
    <mergeCell ref="B8:B9"/>
    <mergeCell ref="B22:B23"/>
    <mergeCell ref="B16:B17"/>
    <mergeCell ref="B26:B27"/>
    <mergeCell ref="A22:A23"/>
    <mergeCell ref="A16:A17"/>
    <mergeCell ref="A26:A27"/>
    <mergeCell ref="A18:A19"/>
    <mergeCell ref="A8:A9"/>
    <mergeCell ref="I19:K19"/>
    <mergeCell ref="B2:B3"/>
    <mergeCell ref="A2:A3"/>
    <mergeCell ref="D2:D3"/>
    <mergeCell ref="A20:A21"/>
    <mergeCell ref="B20:B21"/>
    <mergeCell ref="I27:K27"/>
    <mergeCell ref="I17:K17"/>
    <mergeCell ref="A10:A11"/>
    <mergeCell ref="B10:B11"/>
    <mergeCell ref="A12:A13"/>
    <mergeCell ref="B12:B13"/>
    <mergeCell ref="I11:K11"/>
    <mergeCell ref="I13:K13"/>
    <mergeCell ref="I21:K21"/>
  </mergeCells>
  <printOptions horizontalCentered="1"/>
  <pageMargins left="0.39370078740157483" right="0.39370078740157483" top="1.1811023622047245" bottom="0.78740157480314965" header="0.51181102362204722" footer="0.51181102362204722"/>
  <pageSetup paperSize="9" scale="75" orientation="landscape" r:id="rId1"/>
  <headerFooter alignWithMargins="0">
    <oddHeader>&amp;CNur für den &amp;"Arial,Fett"INTERNEN&amp;"Arial,Standard" Gebrauch - keine Weitergabe an Dritte
&amp;"Arial,Fett"&amp;16afm Entscheidungsnavigation Fondspolicen / 3. Schicht (ohne Garantie)</oddHeader>
    <oddFooter xml:space="preserve">&amp;LStand 07.2025&amp;C&amp;8Trotz größter Sorgfalt kann für die Richtigkeit der Informationen keine Haftung übernommen werden!&amp;R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5"/>
  <sheetViews>
    <sheetView view="pageBreakPreview" topLeftCell="A13" zoomScaleNormal="100" zoomScaleSheetLayoutView="100" workbookViewId="0">
      <selection activeCell="A19" sqref="A19:XFD20"/>
    </sheetView>
  </sheetViews>
  <sheetFormatPr baseColWidth="10" defaultRowHeight="12.75"/>
  <cols>
    <col min="1" max="1" width="12.28515625" style="23" customWidth="1"/>
    <col min="2" max="2" width="15.42578125" customWidth="1"/>
    <col min="3" max="3" width="32" customWidth="1"/>
    <col min="4" max="4" width="13.28515625" customWidth="1"/>
    <col min="5" max="5" width="9.28515625" customWidth="1"/>
    <col min="6" max="6" width="24.5703125" customWidth="1"/>
    <col min="7" max="7" width="13.28515625" customWidth="1"/>
    <col min="8" max="8" width="11.140625" style="7" customWidth="1"/>
    <col min="9" max="9" width="8.7109375" style="7" customWidth="1"/>
  </cols>
  <sheetData>
    <row r="1" spans="1:9" ht="30" customHeight="1">
      <c r="A1" s="156" t="s">
        <v>12</v>
      </c>
      <c r="B1" s="156"/>
      <c r="C1" s="156"/>
      <c r="D1" s="156"/>
      <c r="E1" s="156"/>
      <c r="F1" s="156"/>
      <c r="G1" s="156"/>
      <c r="H1" s="156"/>
      <c r="I1" s="156"/>
    </row>
    <row r="2" spans="1:9" ht="36">
      <c r="A2" s="38" t="s">
        <v>0</v>
      </c>
      <c r="B2" s="39" t="s">
        <v>27</v>
      </c>
      <c r="C2" s="40" t="s">
        <v>23</v>
      </c>
      <c r="D2" s="41" t="s">
        <v>17</v>
      </c>
      <c r="E2" s="41" t="s">
        <v>18</v>
      </c>
      <c r="F2" s="39" t="s">
        <v>41</v>
      </c>
      <c r="G2" s="41" t="s">
        <v>46</v>
      </c>
      <c r="H2" s="41" t="s">
        <v>9</v>
      </c>
      <c r="I2" s="37" t="s">
        <v>68</v>
      </c>
    </row>
    <row r="3" spans="1:9" ht="45">
      <c r="A3" s="138" t="s">
        <v>149</v>
      </c>
      <c r="B3" s="18" t="s">
        <v>106</v>
      </c>
      <c r="C3" s="18" t="s">
        <v>248</v>
      </c>
      <c r="D3" s="18" t="s">
        <v>107</v>
      </c>
      <c r="E3" s="18" t="s">
        <v>69</v>
      </c>
      <c r="F3" s="19" t="s">
        <v>250</v>
      </c>
      <c r="G3" s="16" t="s">
        <v>234</v>
      </c>
      <c r="H3" s="18" t="s">
        <v>75</v>
      </c>
      <c r="I3" s="154">
        <f>SUM(LEN(C4),LEN(D4),LEN(E4),LEN(F4),LEN(G4),LEN(H4))</f>
        <v>13</v>
      </c>
    </row>
    <row r="4" spans="1:9">
      <c r="A4" s="139"/>
      <c r="B4" s="25" t="s">
        <v>7</v>
      </c>
      <c r="C4" s="25" t="s">
        <v>5</v>
      </c>
      <c r="D4" s="25" t="s">
        <v>4</v>
      </c>
      <c r="E4" s="25" t="s">
        <v>5</v>
      </c>
      <c r="F4" s="25" t="s">
        <v>3</v>
      </c>
      <c r="G4" s="25" t="s">
        <v>24</v>
      </c>
      <c r="H4" s="25" t="s">
        <v>4</v>
      </c>
      <c r="I4" s="155"/>
    </row>
    <row r="5" spans="1:9" ht="33.75">
      <c r="A5" s="138" t="s">
        <v>151</v>
      </c>
      <c r="B5" s="18" t="s">
        <v>21</v>
      </c>
      <c r="C5" s="18" t="s">
        <v>22</v>
      </c>
      <c r="D5" s="18" t="s">
        <v>69</v>
      </c>
      <c r="E5" s="18" t="s">
        <v>69</v>
      </c>
      <c r="F5" s="19" t="s">
        <v>93</v>
      </c>
      <c r="G5" s="16" t="s">
        <v>47</v>
      </c>
      <c r="H5" s="18" t="s">
        <v>71</v>
      </c>
      <c r="I5" s="154">
        <f t="shared" ref="I5" si="0">SUM(LEN(C6),LEN(D6),LEN(E6),LEN(F6),LEN(G6),LEN(H6))</f>
        <v>11</v>
      </c>
    </row>
    <row r="6" spans="1:9">
      <c r="A6" s="139"/>
      <c r="B6" s="29"/>
      <c r="C6" s="25" t="s">
        <v>4</v>
      </c>
      <c r="D6" s="25" t="s">
        <v>5</v>
      </c>
      <c r="E6" s="25" t="s">
        <v>5</v>
      </c>
      <c r="F6" s="25" t="s">
        <v>3</v>
      </c>
      <c r="G6" s="25" t="s">
        <v>3</v>
      </c>
      <c r="H6" s="25" t="s">
        <v>5</v>
      </c>
      <c r="I6" s="155"/>
    </row>
    <row r="7" spans="1:9" s="12" customFormat="1" ht="56.25">
      <c r="A7" s="138" t="s">
        <v>150</v>
      </c>
      <c r="B7" s="18" t="s">
        <v>77</v>
      </c>
      <c r="C7" s="18" t="s">
        <v>25</v>
      </c>
      <c r="D7" s="18" t="s">
        <v>69</v>
      </c>
      <c r="E7" s="18" t="s">
        <v>69</v>
      </c>
      <c r="F7" s="19" t="s">
        <v>95</v>
      </c>
      <c r="G7" s="16" t="s">
        <v>48</v>
      </c>
      <c r="H7" s="18" t="s">
        <v>70</v>
      </c>
      <c r="I7" s="154">
        <f t="shared" ref="I7" si="1">SUM(LEN(C8),LEN(D8),LEN(E8),LEN(F8),LEN(G8),LEN(H8))</f>
        <v>12</v>
      </c>
    </row>
    <row r="8" spans="1:9" s="12" customFormat="1">
      <c r="A8" s="139"/>
      <c r="B8" s="25" t="s">
        <v>7</v>
      </c>
      <c r="C8" s="25" t="s">
        <v>5</v>
      </c>
      <c r="D8" s="25" t="s">
        <v>5</v>
      </c>
      <c r="E8" s="25" t="s">
        <v>5</v>
      </c>
      <c r="F8" s="25" t="s">
        <v>3</v>
      </c>
      <c r="G8" s="25" t="s">
        <v>24</v>
      </c>
      <c r="H8" s="25" t="s">
        <v>4</v>
      </c>
      <c r="I8" s="155"/>
    </row>
    <row r="9" spans="1:9" ht="33.75" customHeight="1">
      <c r="A9" s="138" t="s">
        <v>268</v>
      </c>
      <c r="B9" s="47">
        <v>25</v>
      </c>
      <c r="C9" s="47">
        <v>50</v>
      </c>
      <c r="D9" s="18" t="s">
        <v>69</v>
      </c>
      <c r="E9" s="18" t="s">
        <v>69</v>
      </c>
      <c r="F9" s="19" t="s">
        <v>270</v>
      </c>
      <c r="G9" s="16" t="s">
        <v>104</v>
      </c>
      <c r="H9" s="18" t="s">
        <v>73</v>
      </c>
      <c r="I9" s="154">
        <f t="shared" ref="I9" si="2">SUM(LEN(C10),LEN(D10),LEN(E10),LEN(F10),LEN(G10),LEN(H10))</f>
        <v>11</v>
      </c>
    </row>
    <row r="10" spans="1:9">
      <c r="A10" s="139"/>
      <c r="B10" s="25" t="s">
        <v>7</v>
      </c>
      <c r="C10" s="25" t="s">
        <v>5</v>
      </c>
      <c r="D10" s="25" t="s">
        <v>5</v>
      </c>
      <c r="E10" s="25" t="s">
        <v>5</v>
      </c>
      <c r="F10" s="25" t="s">
        <v>3</v>
      </c>
      <c r="G10" s="25" t="s">
        <v>3</v>
      </c>
      <c r="H10" s="25" t="s">
        <v>4</v>
      </c>
      <c r="I10" s="155"/>
    </row>
    <row r="11" spans="1:9" ht="33.75">
      <c r="A11" s="138" t="s">
        <v>269</v>
      </c>
      <c r="B11" s="47">
        <v>25</v>
      </c>
      <c r="C11" s="17" t="s">
        <v>40</v>
      </c>
      <c r="D11" s="18" t="s">
        <v>69</v>
      </c>
      <c r="E11" s="18" t="s">
        <v>69</v>
      </c>
      <c r="F11" s="19" t="s">
        <v>271</v>
      </c>
      <c r="G11" s="16" t="s">
        <v>104</v>
      </c>
      <c r="H11" s="18" t="s">
        <v>73</v>
      </c>
      <c r="I11" s="154">
        <f t="shared" ref="I11" si="3">SUM(LEN(C12),LEN(D12),LEN(E12),LEN(F12),LEN(G12),LEN(H12))</f>
        <v>11</v>
      </c>
    </row>
    <row r="12" spans="1:9">
      <c r="A12" s="139"/>
      <c r="B12" s="25"/>
      <c r="C12" s="25" t="s">
        <v>5</v>
      </c>
      <c r="D12" s="25" t="s">
        <v>5</v>
      </c>
      <c r="E12" s="25" t="s">
        <v>5</v>
      </c>
      <c r="F12" s="25" t="s">
        <v>3</v>
      </c>
      <c r="G12" s="25" t="s">
        <v>3</v>
      </c>
      <c r="H12" s="25" t="s">
        <v>4</v>
      </c>
      <c r="I12" s="155"/>
    </row>
    <row r="13" spans="1:9" ht="67.5">
      <c r="A13" s="150" t="s">
        <v>162</v>
      </c>
      <c r="B13" s="18" t="s">
        <v>157</v>
      </c>
      <c r="C13" s="18" t="s">
        <v>158</v>
      </c>
      <c r="D13" s="18" t="s">
        <v>69</v>
      </c>
      <c r="E13" s="18" t="s">
        <v>69</v>
      </c>
      <c r="F13" s="19" t="s">
        <v>159</v>
      </c>
      <c r="G13" s="16" t="s">
        <v>164</v>
      </c>
      <c r="H13" s="18" t="s">
        <v>73</v>
      </c>
      <c r="I13" s="154">
        <f t="shared" ref="I13" si="4">SUM(LEN(C14),LEN(D14),LEN(E14),LEN(F14),LEN(G14),LEN(H14))</f>
        <v>11</v>
      </c>
    </row>
    <row r="14" spans="1:9">
      <c r="A14" s="151"/>
      <c r="B14" s="25"/>
      <c r="C14" s="25" t="s">
        <v>5</v>
      </c>
      <c r="D14" s="25" t="s">
        <v>5</v>
      </c>
      <c r="E14" s="25" t="s">
        <v>5</v>
      </c>
      <c r="F14" s="25" t="s">
        <v>4</v>
      </c>
      <c r="G14" s="25" t="s">
        <v>24</v>
      </c>
      <c r="H14" s="25" t="s">
        <v>4</v>
      </c>
      <c r="I14" s="155"/>
    </row>
    <row r="15" spans="1:9" ht="33.75" customHeight="1">
      <c r="A15" s="138" t="s">
        <v>152</v>
      </c>
      <c r="B15" s="47">
        <v>25</v>
      </c>
      <c r="C15" s="47">
        <v>40</v>
      </c>
      <c r="D15" s="18" t="s">
        <v>69</v>
      </c>
      <c r="E15" s="18" t="s">
        <v>69</v>
      </c>
      <c r="F15" s="19" t="s">
        <v>101</v>
      </c>
      <c r="G15" s="16" t="s">
        <v>104</v>
      </c>
      <c r="H15" s="18" t="s">
        <v>75</v>
      </c>
      <c r="I15" s="154">
        <f t="shared" ref="I15" si="5">SUM(LEN(C16),LEN(D16),LEN(E16),LEN(F16),LEN(G16),LEN(H16))</f>
        <v>9</v>
      </c>
    </row>
    <row r="16" spans="1:9">
      <c r="A16" s="139"/>
      <c r="B16" s="25" t="s">
        <v>7</v>
      </c>
      <c r="C16" s="25" t="s">
        <v>5</v>
      </c>
      <c r="D16" s="25" t="s">
        <v>5</v>
      </c>
      <c r="E16" s="25" t="s">
        <v>5</v>
      </c>
      <c r="F16" s="25" t="s">
        <v>5</v>
      </c>
      <c r="G16" s="25" t="s">
        <v>3</v>
      </c>
      <c r="H16" s="25" t="s">
        <v>4</v>
      </c>
      <c r="I16" s="155"/>
    </row>
    <row r="17" spans="1:9" s="12" customFormat="1" ht="22.5">
      <c r="A17" s="138" t="s">
        <v>154</v>
      </c>
      <c r="B17" s="18" t="s">
        <v>56</v>
      </c>
      <c r="C17" s="18" t="s">
        <v>22</v>
      </c>
      <c r="D17" s="18" t="s">
        <v>69</v>
      </c>
      <c r="E17" s="18" t="s">
        <v>69</v>
      </c>
      <c r="F17" s="19" t="s">
        <v>92</v>
      </c>
      <c r="G17" s="16" t="s">
        <v>65</v>
      </c>
      <c r="H17" s="18" t="s">
        <v>72</v>
      </c>
      <c r="I17" s="154">
        <f t="shared" ref="I17" si="6">SUM(LEN(C18),LEN(D18),LEN(E18),LEN(F18),LEN(G18),LEN(H18))</f>
        <v>10</v>
      </c>
    </row>
    <row r="18" spans="1:9" s="12" customFormat="1">
      <c r="A18" s="139"/>
      <c r="B18" s="25" t="s">
        <v>7</v>
      </c>
      <c r="C18" s="25" t="s">
        <v>4</v>
      </c>
      <c r="D18" s="25" t="s">
        <v>5</v>
      </c>
      <c r="E18" s="25" t="s">
        <v>5</v>
      </c>
      <c r="F18" s="25" t="s">
        <v>4</v>
      </c>
      <c r="G18" s="25" t="s">
        <v>3</v>
      </c>
      <c r="H18" s="25" t="s">
        <v>5</v>
      </c>
      <c r="I18" s="155"/>
    </row>
    <row r="19" spans="1:9" s="12" customFormat="1" ht="56.25">
      <c r="A19" s="138" t="s">
        <v>222</v>
      </c>
      <c r="B19" s="18" t="s">
        <v>77</v>
      </c>
      <c r="C19" s="18" t="s">
        <v>223</v>
      </c>
      <c r="D19" s="18" t="s">
        <v>69</v>
      </c>
      <c r="E19" s="18" t="s">
        <v>69</v>
      </c>
      <c r="F19" s="19" t="s">
        <v>230</v>
      </c>
      <c r="G19" s="16" t="s">
        <v>224</v>
      </c>
      <c r="H19" s="18" t="s">
        <v>70</v>
      </c>
      <c r="I19" s="154">
        <f t="shared" ref="I19" si="7">SUM(LEN(C20),LEN(D20),LEN(E20),LEN(F20),LEN(G20),LEN(H20))</f>
        <v>11</v>
      </c>
    </row>
    <row r="20" spans="1:9" s="12" customFormat="1">
      <c r="A20" s="139"/>
      <c r="B20" s="25" t="s">
        <v>7</v>
      </c>
      <c r="C20" s="25" t="s">
        <v>5</v>
      </c>
      <c r="D20" s="25" t="s">
        <v>5</v>
      </c>
      <c r="E20" s="25" t="s">
        <v>5</v>
      </c>
      <c r="F20" s="25" t="s">
        <v>3</v>
      </c>
      <c r="G20" s="25" t="s">
        <v>3</v>
      </c>
      <c r="H20" s="25" t="s">
        <v>4</v>
      </c>
      <c r="I20" s="155"/>
    </row>
    <row r="21" spans="1:9" ht="33.75">
      <c r="A21" s="138" t="s">
        <v>127</v>
      </c>
      <c r="B21" s="18">
        <v>25</v>
      </c>
      <c r="C21" s="18" t="s">
        <v>123</v>
      </c>
      <c r="D21" s="18" t="s">
        <v>69</v>
      </c>
      <c r="E21" s="18" t="s">
        <v>69</v>
      </c>
      <c r="F21" s="19" t="s">
        <v>124</v>
      </c>
      <c r="G21" s="16" t="s">
        <v>104</v>
      </c>
      <c r="H21" s="18" t="s">
        <v>73</v>
      </c>
      <c r="I21" s="154">
        <f t="shared" ref="I21" si="8">SUM(LEN(C22),LEN(D22),LEN(E22),LEN(F22),LEN(G22),LEN(H22))</f>
        <v>10</v>
      </c>
    </row>
    <row r="22" spans="1:9">
      <c r="A22" s="139"/>
      <c r="B22" s="25" t="s">
        <v>7</v>
      </c>
      <c r="C22" s="25" t="s">
        <v>5</v>
      </c>
      <c r="D22" s="25" t="s">
        <v>5</v>
      </c>
      <c r="E22" s="25" t="s">
        <v>5</v>
      </c>
      <c r="F22" s="25" t="s">
        <v>4</v>
      </c>
      <c r="G22" s="25" t="s">
        <v>3</v>
      </c>
      <c r="H22" s="25" t="s">
        <v>4</v>
      </c>
      <c r="I22" s="155"/>
    </row>
    <row r="23" spans="1:9" ht="33.75">
      <c r="A23" s="138" t="s">
        <v>153</v>
      </c>
      <c r="B23" s="18" t="s">
        <v>20</v>
      </c>
      <c r="C23" s="18" t="s">
        <v>76</v>
      </c>
      <c r="D23" s="18" t="s">
        <v>69</v>
      </c>
      <c r="E23" s="18" t="s">
        <v>69</v>
      </c>
      <c r="F23" s="19" t="s">
        <v>94</v>
      </c>
      <c r="G23" s="16" t="s">
        <v>59</v>
      </c>
      <c r="H23" s="18" t="s">
        <v>73</v>
      </c>
      <c r="I23" s="154">
        <f t="shared" ref="I23" si="9">SUM(LEN(C24),LEN(D24),LEN(E24),LEN(F24),LEN(G24),LEN(H24))</f>
        <v>10</v>
      </c>
    </row>
    <row r="24" spans="1:9">
      <c r="A24" s="139"/>
      <c r="B24" s="25" t="s">
        <v>7</v>
      </c>
      <c r="C24" s="25" t="s">
        <v>5</v>
      </c>
      <c r="D24" s="25" t="s">
        <v>5</v>
      </c>
      <c r="E24" s="25" t="s">
        <v>5</v>
      </c>
      <c r="F24" s="25" t="s">
        <v>4</v>
      </c>
      <c r="G24" s="25" t="s">
        <v>3</v>
      </c>
      <c r="H24" s="25" t="s">
        <v>4</v>
      </c>
      <c r="I24" s="155"/>
    </row>
    <row r="25" spans="1:9" ht="33.75">
      <c r="A25" s="138" t="s">
        <v>128</v>
      </c>
      <c r="B25" s="18">
        <v>50</v>
      </c>
      <c r="C25" s="17" t="s">
        <v>40</v>
      </c>
      <c r="D25" s="18" t="s">
        <v>69</v>
      </c>
      <c r="E25" s="18" t="s">
        <v>69</v>
      </c>
      <c r="F25" s="19" t="s">
        <v>91</v>
      </c>
      <c r="G25" s="18" t="s">
        <v>49</v>
      </c>
      <c r="H25" s="18" t="s">
        <v>74</v>
      </c>
      <c r="I25" s="154">
        <f t="shared" ref="I25" si="10">SUM(LEN(C26),LEN(D26),LEN(E26),LEN(F26),LEN(G26),LEN(H26))</f>
        <v>5</v>
      </c>
    </row>
    <row r="26" spans="1:9">
      <c r="A26" s="139"/>
      <c r="B26" s="25"/>
      <c r="C26" s="25" t="s">
        <v>5</v>
      </c>
      <c r="D26" s="25" t="s">
        <v>5</v>
      </c>
      <c r="E26" s="25" t="s">
        <v>5</v>
      </c>
      <c r="F26" s="25" t="s">
        <v>5</v>
      </c>
      <c r="G26" s="25" t="s">
        <v>5</v>
      </c>
      <c r="H26" s="25"/>
      <c r="I26" s="155"/>
    </row>
    <row r="27" spans="1:9">
      <c r="H27" s="6" t="s">
        <v>7</v>
      </c>
      <c r="I27" s="6"/>
    </row>
    <row r="28" spans="1:9">
      <c r="A28" s="56" t="s">
        <v>7</v>
      </c>
      <c r="B28" s="56"/>
      <c r="C28" s="56"/>
      <c r="D28" s="56"/>
      <c r="E28" s="56"/>
      <c r="F28" s="56"/>
      <c r="G28" s="56"/>
      <c r="H28" s="56"/>
      <c r="I28" s="56"/>
    </row>
    <row r="29" spans="1:9">
      <c r="A29" s="56"/>
      <c r="B29" s="56"/>
      <c r="C29" s="56"/>
      <c r="D29" s="56"/>
      <c r="E29" s="56"/>
      <c r="F29" s="56"/>
      <c r="G29" s="56"/>
      <c r="H29" s="56"/>
      <c r="I29" s="56"/>
    </row>
    <row r="30" spans="1:9">
      <c r="A30" s="55"/>
      <c r="B30" s="55"/>
      <c r="C30" s="55"/>
      <c r="D30" s="55"/>
      <c r="E30" s="55"/>
      <c r="F30" s="55"/>
      <c r="G30" s="55"/>
      <c r="H30" s="55"/>
      <c r="I30" s="55"/>
    </row>
    <row r="38" spans="1:7">
      <c r="A38" s="27"/>
      <c r="B38" s="4"/>
      <c r="C38" s="3"/>
      <c r="D38" s="3"/>
      <c r="E38" s="4"/>
      <c r="F38" s="1"/>
      <c r="G38" s="4"/>
    </row>
    <row r="39" spans="1:7">
      <c r="A39" s="27"/>
      <c r="B39" s="4"/>
      <c r="C39" s="3"/>
      <c r="D39" s="3"/>
      <c r="E39" s="4"/>
      <c r="F39" s="2"/>
      <c r="G39" s="4"/>
    </row>
    <row r="40" spans="1:7">
      <c r="A40" s="27"/>
      <c r="B40" s="4"/>
      <c r="C40" s="3"/>
      <c r="D40" s="3"/>
      <c r="E40" s="4"/>
      <c r="F40" s="1"/>
      <c r="G40" s="4"/>
    </row>
    <row r="41" spans="1:7">
      <c r="A41" s="27"/>
      <c r="B41" s="4"/>
      <c r="C41" s="3"/>
      <c r="D41" s="3"/>
      <c r="E41" s="4"/>
      <c r="F41" s="2"/>
      <c r="G41" s="4"/>
    </row>
    <row r="42" spans="1:7">
      <c r="A42" s="27"/>
      <c r="B42" s="4"/>
      <c r="C42" s="4"/>
      <c r="D42" s="4"/>
      <c r="E42" s="4"/>
      <c r="F42" s="3"/>
      <c r="G42" s="4"/>
    </row>
    <row r="43" spans="1:7">
      <c r="A43" s="27"/>
      <c r="B43" s="4"/>
      <c r="C43" s="4"/>
      <c r="D43" s="4"/>
      <c r="E43" s="4"/>
      <c r="F43" s="3"/>
      <c r="G43" s="4"/>
    </row>
    <row r="44" spans="1:7">
      <c r="A44" s="27"/>
      <c r="B44" s="4"/>
      <c r="C44" s="4"/>
      <c r="D44" s="4"/>
      <c r="E44" s="4"/>
      <c r="F44" s="1"/>
      <c r="G44" s="4"/>
    </row>
    <row r="45" spans="1:7">
      <c r="A45" s="27"/>
      <c r="B45" s="4"/>
      <c r="C45" s="4"/>
      <c r="D45" s="4"/>
      <c r="E45" s="4"/>
      <c r="F45" s="2"/>
      <c r="G45" s="4"/>
    </row>
    <row r="46" spans="1:7">
      <c r="A46" s="27"/>
      <c r="B46" s="5"/>
      <c r="C46" s="3"/>
      <c r="D46" s="3"/>
      <c r="E46" s="5"/>
      <c r="F46" s="3"/>
      <c r="G46" s="5"/>
    </row>
    <row r="47" spans="1:7">
      <c r="A47" s="27"/>
      <c r="B47" s="5"/>
      <c r="C47" s="3"/>
      <c r="D47" s="3"/>
      <c r="E47" s="5"/>
      <c r="F47" s="3"/>
      <c r="G47" s="5"/>
    </row>
    <row r="48" spans="1:7">
      <c r="A48" s="27"/>
      <c r="B48" s="4"/>
      <c r="C48" s="4"/>
      <c r="D48" s="4"/>
      <c r="E48" s="4"/>
      <c r="F48" s="1"/>
      <c r="G48" s="4"/>
    </row>
    <row r="49" spans="1:7">
      <c r="A49" s="27"/>
      <c r="B49" s="4"/>
      <c r="C49" s="4"/>
      <c r="D49" s="4"/>
      <c r="E49" s="4"/>
      <c r="F49" s="2"/>
      <c r="G49" s="4"/>
    </row>
    <row r="50" spans="1:7">
      <c r="A50" s="27"/>
      <c r="B50" s="3"/>
      <c r="C50" s="4"/>
      <c r="D50" s="4"/>
      <c r="E50" s="3"/>
      <c r="F50" s="3"/>
      <c r="G50" s="3"/>
    </row>
    <row r="51" spans="1:7">
      <c r="A51" s="27"/>
      <c r="B51" s="3"/>
      <c r="C51" s="4"/>
      <c r="D51" s="4"/>
      <c r="E51" s="3"/>
      <c r="F51" s="3"/>
      <c r="G51" s="3"/>
    </row>
    <row r="52" spans="1:7">
      <c r="A52" s="27"/>
      <c r="B52" s="3"/>
      <c r="C52" s="4"/>
      <c r="D52" s="4"/>
      <c r="E52" s="3"/>
      <c r="F52" s="1"/>
      <c r="G52" s="3"/>
    </row>
    <row r="53" spans="1:7">
      <c r="A53" s="27"/>
      <c r="B53" s="3"/>
      <c r="C53" s="4"/>
      <c r="D53" s="4"/>
      <c r="E53" s="3"/>
      <c r="F53" s="2"/>
      <c r="G53" s="3"/>
    </row>
    <row r="54" spans="1:7">
      <c r="A54" s="27"/>
      <c r="B54" s="3"/>
      <c r="C54" s="4"/>
      <c r="D54" s="4"/>
      <c r="E54" s="3"/>
      <c r="F54" s="3"/>
      <c r="G54" s="3"/>
    </row>
    <row r="55" spans="1:7">
      <c r="A55" s="27"/>
      <c r="B55" s="3"/>
      <c r="C55" s="4"/>
      <c r="D55" s="4"/>
      <c r="E55" s="3"/>
      <c r="F55" s="3"/>
      <c r="G55" s="3"/>
    </row>
    <row r="56" spans="1:7">
      <c r="A56" s="27"/>
      <c r="B56" s="4"/>
      <c r="C56" s="4"/>
      <c r="D56" s="4"/>
      <c r="E56" s="4"/>
      <c r="F56" s="3"/>
      <c r="G56" s="4"/>
    </row>
    <row r="57" spans="1:7">
      <c r="A57" s="27"/>
      <c r="B57" s="4"/>
      <c r="C57" s="4"/>
      <c r="D57" s="4"/>
      <c r="E57" s="4"/>
      <c r="F57" s="3"/>
      <c r="G57" s="4"/>
    </row>
    <row r="58" spans="1:7">
      <c r="A58" s="27"/>
      <c r="B58" s="5"/>
      <c r="C58" s="4"/>
      <c r="D58" s="4"/>
      <c r="E58" s="5"/>
      <c r="F58" s="5"/>
      <c r="G58" s="5"/>
    </row>
    <row r="59" spans="1:7">
      <c r="A59" s="27"/>
      <c r="B59" s="5"/>
      <c r="C59" s="4"/>
      <c r="D59" s="4"/>
      <c r="E59" s="5"/>
      <c r="F59" s="5"/>
      <c r="G59" s="5"/>
    </row>
    <row r="60" spans="1:7">
      <c r="A60" s="27"/>
      <c r="B60" s="3"/>
      <c r="C60" s="4"/>
      <c r="D60" s="4"/>
      <c r="E60" s="3"/>
      <c r="F60" s="5"/>
      <c r="G60" s="3"/>
    </row>
    <row r="61" spans="1:7">
      <c r="A61" s="27"/>
      <c r="B61" s="3"/>
      <c r="C61" s="4"/>
      <c r="D61" s="4"/>
      <c r="E61" s="3"/>
      <c r="F61" s="5"/>
      <c r="G61" s="3"/>
    </row>
    <row r="62" spans="1:7">
      <c r="A62" s="27"/>
      <c r="B62" s="5"/>
      <c r="C62" s="4"/>
      <c r="D62" s="4"/>
      <c r="E62" s="5"/>
      <c r="F62" s="3"/>
      <c r="G62" s="5"/>
    </row>
    <row r="63" spans="1:7">
      <c r="A63" s="27"/>
      <c r="B63" s="5"/>
      <c r="C63" s="4"/>
      <c r="D63" s="4"/>
      <c r="E63" s="5"/>
      <c r="F63" s="3"/>
      <c r="G63" s="5"/>
    </row>
    <row r="64" spans="1:7">
      <c r="A64" s="27"/>
      <c r="B64" s="3"/>
      <c r="C64" s="4"/>
      <c r="D64" s="4"/>
      <c r="E64" s="3"/>
      <c r="F64" s="3"/>
      <c r="G64" s="3"/>
    </row>
    <row r="65" spans="1:7">
      <c r="A65" s="27"/>
      <c r="B65" s="3"/>
      <c r="C65" s="4"/>
      <c r="D65" s="4"/>
      <c r="E65" s="3"/>
      <c r="F65" s="3"/>
      <c r="G65" s="3"/>
    </row>
  </sheetData>
  <mergeCells count="25">
    <mergeCell ref="I21:I22"/>
    <mergeCell ref="A21:A22"/>
    <mergeCell ref="I13:I14"/>
    <mergeCell ref="I5:I6"/>
    <mergeCell ref="A13:A14"/>
    <mergeCell ref="A5:A6"/>
    <mergeCell ref="I25:I26"/>
    <mergeCell ref="A7:A8"/>
    <mergeCell ref="I15:I16"/>
    <mergeCell ref="I23:I24"/>
    <mergeCell ref="A25:A26"/>
    <mergeCell ref="A15:A16"/>
    <mergeCell ref="A23:A24"/>
    <mergeCell ref="A17:A18"/>
    <mergeCell ref="A9:A10"/>
    <mergeCell ref="A19:A20"/>
    <mergeCell ref="I19:I20"/>
    <mergeCell ref="I17:I18"/>
    <mergeCell ref="I9:I10"/>
    <mergeCell ref="A11:A12"/>
    <mergeCell ref="I11:I12"/>
    <mergeCell ref="A1:I1"/>
    <mergeCell ref="I3:I4"/>
    <mergeCell ref="I7:I8"/>
    <mergeCell ref="A3:A4"/>
  </mergeCells>
  <phoneticPr fontId="4" type="noConversion"/>
  <printOptions horizontalCentered="1"/>
  <pageMargins left="0.39370078740157483" right="0.39370078740157483" top="1.1811023622047245" bottom="0.78740157480314965" header="0.51181102362204722" footer="0.51181102362204722"/>
  <pageSetup paperSize="9" scale="85" orientation="landscape" verticalDpi="1200" r:id="rId1"/>
  <headerFooter alignWithMargins="0">
    <oddHeader>&amp;CNur für den &amp;"Arial,Fett"INTERNEN&amp;"Arial,Standard" Gebrauch - keine Weitergabe an Dritte
&amp;"Arial,Fett"&amp;16afm Entscheidungsnavigation Fondspolicen / 3. Schicht (ohne Garantie)</oddHeader>
    <oddFooter xml:space="preserve">&amp;LStand 07.2025&amp;C&amp;8Trotz größter Sorgfalt kann für die Richtigkeit der Informationen keine Haftung übernommen werden!&amp;R </oddFooter>
  </headerFooter>
  <rowBreaks count="1" manualBreakCount="1">
    <brk id="2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view="pageBreakPreview" topLeftCell="A4" zoomScaleNormal="100" zoomScaleSheetLayoutView="100" workbookViewId="0">
      <selection activeCell="A19" sqref="A19:XFD20"/>
    </sheetView>
  </sheetViews>
  <sheetFormatPr baseColWidth="10" defaultRowHeight="12.75"/>
  <cols>
    <col min="1" max="1" width="14" style="31" customWidth="1"/>
    <col min="2" max="2" width="32" customWidth="1"/>
    <col min="3" max="3" width="20" bestFit="1" customWidth="1"/>
    <col min="4" max="4" width="34.7109375" bestFit="1" customWidth="1"/>
    <col min="5" max="5" width="49.28515625" bestFit="1" customWidth="1"/>
    <col min="6" max="6" width="8.7109375" customWidth="1"/>
  </cols>
  <sheetData>
    <row r="1" spans="1:6" ht="30" customHeight="1">
      <c r="A1" s="156" t="s">
        <v>13</v>
      </c>
      <c r="B1" s="156"/>
      <c r="C1" s="156"/>
      <c r="D1" s="156"/>
      <c r="E1" s="156"/>
      <c r="F1" s="156"/>
    </row>
    <row r="2" spans="1:6" ht="22.5">
      <c r="A2" s="42" t="s">
        <v>0</v>
      </c>
      <c r="B2" s="43" t="s">
        <v>15</v>
      </c>
      <c r="C2" s="36" t="s">
        <v>19</v>
      </c>
      <c r="D2" s="36" t="s">
        <v>45</v>
      </c>
      <c r="E2" s="45" t="s">
        <v>29</v>
      </c>
      <c r="F2" s="44" t="s">
        <v>68</v>
      </c>
    </row>
    <row r="3" spans="1:6" ht="45">
      <c r="A3" s="138" t="s">
        <v>149</v>
      </c>
      <c r="B3" s="18" t="s">
        <v>108</v>
      </c>
      <c r="C3" s="18" t="s">
        <v>90</v>
      </c>
      <c r="D3" s="18" t="s">
        <v>147</v>
      </c>
      <c r="E3" s="18" t="s">
        <v>249</v>
      </c>
      <c r="F3" s="154">
        <f>SUM(LEN(B4),LEN(C4),LEN(D4),LEN(E4))</f>
        <v>14</v>
      </c>
    </row>
    <row r="4" spans="1:6">
      <c r="A4" s="139"/>
      <c r="B4" s="25" t="s">
        <v>3</v>
      </c>
      <c r="C4" s="25" t="s">
        <v>4</v>
      </c>
      <c r="D4" s="25" t="s">
        <v>96</v>
      </c>
      <c r="E4" s="25" t="s">
        <v>24</v>
      </c>
      <c r="F4" s="155"/>
    </row>
    <row r="5" spans="1:6" ht="22.5" customHeight="1">
      <c r="A5" s="138" t="s">
        <v>151</v>
      </c>
      <c r="B5" s="18" t="s">
        <v>34</v>
      </c>
      <c r="C5" s="18" t="s">
        <v>35</v>
      </c>
      <c r="D5" s="18" t="s">
        <v>148</v>
      </c>
      <c r="E5" s="18" t="s">
        <v>36</v>
      </c>
      <c r="F5" s="154">
        <f t="shared" ref="F5" si="0">SUM(LEN(B6),LEN(C6),LEN(D6),LEN(E6))</f>
        <v>9</v>
      </c>
    </row>
    <row r="6" spans="1:6">
      <c r="A6" s="139"/>
      <c r="B6" s="25" t="s">
        <v>5</v>
      </c>
      <c r="C6" s="25" t="s">
        <v>5</v>
      </c>
      <c r="D6" s="25" t="s">
        <v>3</v>
      </c>
      <c r="E6" s="25" t="s">
        <v>24</v>
      </c>
      <c r="F6" s="155"/>
    </row>
    <row r="7" spans="1:6" s="12" customFormat="1" ht="45">
      <c r="A7" s="138" t="s">
        <v>150</v>
      </c>
      <c r="B7" s="18" t="s">
        <v>30</v>
      </c>
      <c r="C7" s="18" t="s">
        <v>44</v>
      </c>
      <c r="D7" s="18" t="s">
        <v>145</v>
      </c>
      <c r="E7" s="18" t="s">
        <v>43</v>
      </c>
      <c r="F7" s="154">
        <f t="shared" ref="F7" si="1">SUM(LEN(B8),LEN(C8),LEN(D8),LEN(E8))</f>
        <v>12</v>
      </c>
    </row>
    <row r="8" spans="1:6" s="12" customFormat="1">
      <c r="A8" s="139"/>
      <c r="B8" s="25" t="s">
        <v>4</v>
      </c>
      <c r="C8" s="25" t="s">
        <v>4</v>
      </c>
      <c r="D8" s="26" t="s">
        <v>96</v>
      </c>
      <c r="E8" s="25" t="s">
        <v>3</v>
      </c>
      <c r="F8" s="155"/>
    </row>
    <row r="9" spans="1:6" ht="22.5">
      <c r="A9" s="157" t="s">
        <v>268</v>
      </c>
      <c r="B9" s="101" t="s">
        <v>37</v>
      </c>
      <c r="C9" s="19" t="s">
        <v>90</v>
      </c>
      <c r="D9" s="19" t="s">
        <v>273</v>
      </c>
      <c r="E9" s="18" t="s">
        <v>275</v>
      </c>
      <c r="F9" s="154">
        <f t="shared" ref="F9" si="2">SUM(LEN(B10),LEN(C10),LEN(D10),LEN(E10))</f>
        <v>10</v>
      </c>
    </row>
    <row r="10" spans="1:6">
      <c r="A10" s="139"/>
      <c r="B10" s="25" t="s">
        <v>5</v>
      </c>
      <c r="C10" s="30" t="s">
        <v>4</v>
      </c>
      <c r="D10" s="25" t="s">
        <v>3</v>
      </c>
      <c r="E10" s="25" t="s">
        <v>24</v>
      </c>
      <c r="F10" s="155"/>
    </row>
    <row r="11" spans="1:6" ht="22.5">
      <c r="A11" s="138" t="s">
        <v>269</v>
      </c>
      <c r="B11" s="18" t="s">
        <v>272</v>
      </c>
      <c r="C11" s="19" t="s">
        <v>90</v>
      </c>
      <c r="D11" s="19" t="s">
        <v>276</v>
      </c>
      <c r="E11" s="18" t="s">
        <v>274</v>
      </c>
      <c r="F11" s="154">
        <f t="shared" ref="F11" si="3">SUM(LEN(B12),LEN(C12),LEN(D12),LEN(E12))</f>
        <v>11</v>
      </c>
    </row>
    <row r="12" spans="1:6">
      <c r="A12" s="139"/>
      <c r="B12" s="25" t="s">
        <v>3</v>
      </c>
      <c r="C12" s="30" t="s">
        <v>4</v>
      </c>
      <c r="D12" s="25" t="s">
        <v>24</v>
      </c>
      <c r="E12" s="25" t="s">
        <v>4</v>
      </c>
      <c r="F12" s="155"/>
    </row>
    <row r="13" spans="1:6" ht="22.5">
      <c r="A13" s="150" t="s">
        <v>162</v>
      </c>
      <c r="B13" s="18" t="s">
        <v>160</v>
      </c>
      <c r="C13" s="18" t="s">
        <v>6</v>
      </c>
      <c r="D13" s="54" t="s">
        <v>165</v>
      </c>
      <c r="E13" s="18" t="s">
        <v>60</v>
      </c>
      <c r="F13" s="154">
        <f t="shared" ref="F13" si="4">SUM(LEN(B14),LEN(C14),LEN(D14),LEN(E14))</f>
        <v>11</v>
      </c>
    </row>
    <row r="14" spans="1:6">
      <c r="A14" s="151"/>
      <c r="B14" s="25" t="s">
        <v>3</v>
      </c>
      <c r="C14" s="25" t="s">
        <v>5</v>
      </c>
      <c r="D14" s="25" t="s">
        <v>96</v>
      </c>
      <c r="E14" s="25" t="s">
        <v>4</v>
      </c>
      <c r="F14" s="155"/>
    </row>
    <row r="15" spans="1:6" ht="33.75">
      <c r="A15" s="157" t="s">
        <v>152</v>
      </c>
      <c r="B15" s="101" t="s">
        <v>37</v>
      </c>
      <c r="C15" s="19" t="s">
        <v>90</v>
      </c>
      <c r="D15" s="19" t="s">
        <v>102</v>
      </c>
      <c r="E15" s="19" t="s">
        <v>103</v>
      </c>
      <c r="F15" s="154">
        <f t="shared" ref="F15" si="5">SUM(LEN(B16),LEN(C16),LEN(D16),LEN(E16))</f>
        <v>11</v>
      </c>
    </row>
    <row r="16" spans="1:6">
      <c r="A16" s="139"/>
      <c r="B16" s="25" t="s">
        <v>5</v>
      </c>
      <c r="C16" s="30" t="s">
        <v>4</v>
      </c>
      <c r="D16" s="25" t="s">
        <v>3</v>
      </c>
      <c r="E16" s="25" t="s">
        <v>96</v>
      </c>
      <c r="F16" s="155"/>
    </row>
    <row r="17" spans="1:9" s="12" customFormat="1" ht="33.75">
      <c r="A17" s="138" t="s">
        <v>154</v>
      </c>
      <c r="B17" s="18" t="s">
        <v>79</v>
      </c>
      <c r="C17" s="18" t="s">
        <v>38</v>
      </c>
      <c r="D17" s="53" t="s">
        <v>117</v>
      </c>
      <c r="E17" s="18" t="s">
        <v>55</v>
      </c>
      <c r="F17" s="154">
        <f t="shared" ref="F17" si="6">SUM(LEN(B18),LEN(C18),LEN(D18),LEN(E18))</f>
        <v>13</v>
      </c>
    </row>
    <row r="18" spans="1:9" s="12" customFormat="1">
      <c r="A18" s="139"/>
      <c r="B18" s="25" t="s">
        <v>3</v>
      </c>
      <c r="C18" s="25" t="s">
        <v>4</v>
      </c>
      <c r="D18" s="25" t="s">
        <v>24</v>
      </c>
      <c r="E18" s="25" t="s">
        <v>24</v>
      </c>
      <c r="F18" s="155"/>
    </row>
    <row r="19" spans="1:9" s="12" customFormat="1" ht="45">
      <c r="A19" s="138" t="s">
        <v>225</v>
      </c>
      <c r="B19" s="18" t="s">
        <v>30</v>
      </c>
      <c r="C19" s="18" t="s">
        <v>90</v>
      </c>
      <c r="D19" s="18" t="s">
        <v>145</v>
      </c>
      <c r="E19" s="18" t="s">
        <v>226</v>
      </c>
      <c r="F19" s="154">
        <f t="shared" ref="F19" si="7">SUM(LEN(B20),LEN(C20),LEN(D20),LEN(E20))</f>
        <v>13</v>
      </c>
    </row>
    <row r="20" spans="1:9" s="12" customFormat="1">
      <c r="A20" s="139"/>
      <c r="B20" s="25" t="s">
        <v>4</v>
      </c>
      <c r="C20" s="25" t="s">
        <v>4</v>
      </c>
      <c r="D20" s="26" t="s">
        <v>96</v>
      </c>
      <c r="E20" s="25" t="s">
        <v>24</v>
      </c>
      <c r="F20" s="155"/>
    </row>
    <row r="21" spans="1:9" ht="45">
      <c r="A21" s="138" t="s">
        <v>127</v>
      </c>
      <c r="B21" s="18" t="s">
        <v>125</v>
      </c>
      <c r="C21" s="18" t="s">
        <v>90</v>
      </c>
      <c r="D21" s="18" t="s">
        <v>122</v>
      </c>
      <c r="E21" s="18" t="s">
        <v>126</v>
      </c>
      <c r="F21" s="154">
        <f t="shared" ref="F21" si="8">SUM(LEN(B22),LEN(C22),LEN(D22),LEN(E22))</f>
        <v>9</v>
      </c>
    </row>
    <row r="22" spans="1:9">
      <c r="A22" s="139"/>
      <c r="B22" s="25" t="s">
        <v>4</v>
      </c>
      <c r="C22" s="30" t="s">
        <v>4</v>
      </c>
      <c r="D22" s="25" t="s">
        <v>4</v>
      </c>
      <c r="E22" s="25" t="s">
        <v>3</v>
      </c>
      <c r="F22" s="159"/>
    </row>
    <row r="23" spans="1:9" ht="22.5">
      <c r="A23" s="138" t="s">
        <v>153</v>
      </c>
      <c r="B23" s="18" t="s">
        <v>37</v>
      </c>
      <c r="C23" s="18" t="s">
        <v>38</v>
      </c>
      <c r="D23" s="18" t="s">
        <v>146</v>
      </c>
      <c r="E23" s="18" t="s">
        <v>60</v>
      </c>
      <c r="F23" s="154">
        <f t="shared" ref="F23" si="9">SUM(LEN(B24),LEN(C24),LEN(D24),LEN(E24))</f>
        <v>6</v>
      </c>
    </row>
    <row r="24" spans="1:9">
      <c r="A24" s="139"/>
      <c r="B24" s="25" t="s">
        <v>5</v>
      </c>
      <c r="C24" s="25" t="s">
        <v>5</v>
      </c>
      <c r="D24" s="25" t="s">
        <v>3</v>
      </c>
      <c r="E24" s="25" t="s">
        <v>5</v>
      </c>
      <c r="F24" s="155"/>
    </row>
    <row r="25" spans="1:9" ht="45">
      <c r="A25" s="138" t="s">
        <v>128</v>
      </c>
      <c r="B25" s="18" t="s">
        <v>39</v>
      </c>
      <c r="C25" s="18" t="s">
        <v>80</v>
      </c>
      <c r="D25" s="18" t="s">
        <v>155</v>
      </c>
      <c r="E25" s="18" t="s">
        <v>78</v>
      </c>
      <c r="F25" s="154">
        <f t="shared" ref="F25" si="10">SUM(LEN(B26),LEN(C26),LEN(D26),LEN(E26))</f>
        <v>7</v>
      </c>
    </row>
    <row r="26" spans="1:9">
      <c r="A26" s="139"/>
      <c r="B26" s="25" t="s">
        <v>3</v>
      </c>
      <c r="C26" s="25" t="s">
        <v>4</v>
      </c>
      <c r="D26" s="25" t="s">
        <v>5</v>
      </c>
      <c r="E26" s="25" t="s">
        <v>5</v>
      </c>
      <c r="F26" s="155"/>
    </row>
    <row r="27" spans="1:9">
      <c r="D27" s="24"/>
    </row>
    <row r="28" spans="1:9" ht="12.75" customHeight="1">
      <c r="A28" s="158" t="s">
        <v>144</v>
      </c>
      <c r="B28" s="158"/>
      <c r="C28" s="158"/>
      <c r="D28" s="158"/>
      <c r="E28" s="158"/>
      <c r="F28" s="158"/>
      <c r="G28" s="158"/>
      <c r="H28" s="158"/>
      <c r="I28" s="158"/>
    </row>
    <row r="29" spans="1:9">
      <c r="A29" s="158"/>
      <c r="B29" s="158"/>
      <c r="C29" s="158"/>
      <c r="D29" s="158"/>
      <c r="E29" s="158"/>
      <c r="F29" s="158"/>
      <c r="G29" s="158"/>
      <c r="H29" s="158"/>
      <c r="I29" s="158"/>
    </row>
    <row r="30" spans="1:9">
      <c r="A30" s="158"/>
      <c r="B30" s="158"/>
      <c r="C30" s="158"/>
      <c r="D30" s="158"/>
      <c r="E30" s="158"/>
      <c r="F30" s="158"/>
      <c r="G30" s="158"/>
      <c r="H30" s="158"/>
      <c r="I30" s="158"/>
    </row>
    <row r="31" spans="1:9">
      <c r="A31" s="158"/>
      <c r="B31" s="158"/>
      <c r="C31" s="158"/>
      <c r="D31" s="158"/>
      <c r="E31" s="158"/>
      <c r="F31" s="158"/>
      <c r="G31" s="158"/>
      <c r="H31" s="158"/>
      <c r="I31" s="158"/>
    </row>
    <row r="32" spans="1:9">
      <c r="A32" s="158"/>
      <c r="B32" s="158"/>
      <c r="C32" s="158"/>
      <c r="D32" s="158"/>
      <c r="E32" s="158"/>
      <c r="F32" s="158"/>
      <c r="G32" s="158"/>
      <c r="H32" s="158"/>
      <c r="I32" s="158"/>
    </row>
    <row r="33" spans="1:9">
      <c r="A33" s="158"/>
      <c r="B33" s="158"/>
      <c r="C33" s="158"/>
      <c r="D33" s="158"/>
      <c r="E33" s="158"/>
      <c r="F33" s="158"/>
      <c r="G33" s="158"/>
      <c r="H33" s="158"/>
      <c r="I33" s="158"/>
    </row>
  </sheetData>
  <mergeCells count="26">
    <mergeCell ref="A28:I33"/>
    <mergeCell ref="F3:F4"/>
    <mergeCell ref="F7:F8"/>
    <mergeCell ref="F13:F14"/>
    <mergeCell ref="F5:F6"/>
    <mergeCell ref="F15:F16"/>
    <mergeCell ref="F23:F24"/>
    <mergeCell ref="F17:F18"/>
    <mergeCell ref="F21:F22"/>
    <mergeCell ref="F25:F26"/>
    <mergeCell ref="A3:A4"/>
    <mergeCell ref="A7:A8"/>
    <mergeCell ref="F19:F20"/>
    <mergeCell ref="A13:A14"/>
    <mergeCell ref="A25:A26"/>
    <mergeCell ref="A5:A6"/>
    <mergeCell ref="A15:A16"/>
    <mergeCell ref="A19:A20"/>
    <mergeCell ref="A23:A24"/>
    <mergeCell ref="A17:A18"/>
    <mergeCell ref="A21:A22"/>
    <mergeCell ref="A9:A10"/>
    <mergeCell ref="F9:F10"/>
    <mergeCell ref="A11:A12"/>
    <mergeCell ref="F11:F12"/>
    <mergeCell ref="A1:F1"/>
  </mergeCells>
  <printOptions horizontalCentered="1"/>
  <pageMargins left="0.39370078740157483" right="0.39370078740157483" top="1.1811023622047245" bottom="0.78740157480314965" header="0.51181102362204722" footer="0.51181102362204722"/>
  <pageSetup paperSize="9" scale="75" orientation="landscape" r:id="rId1"/>
  <headerFooter alignWithMargins="0">
    <oddHeader>&amp;CNur für den &amp;"Arial,Fett"INTERNEN&amp;"Arial,Standard" Gebrauch - keine Weitergabe an Dritte&amp;9
&amp;"Arial,Fett"&amp;16afm Entscheidungsnavigation Fondspolicen / 3. Schicht (ohne Garantie)</oddHeader>
    <oddFooter xml:space="preserve">&amp;LStand 07.2025&amp;C&amp;8Trotz größter Sorgfalt kann für die Richtigkeit der Informationen keine Haftung übernommen werden!&amp;R </oddFooter>
  </headerFooter>
  <rowBreaks count="1" manualBreakCount="1">
    <brk id="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5"/>
  <sheetViews>
    <sheetView tabSelected="1" view="pageBreakPreview" zoomScaleNormal="90" zoomScaleSheetLayoutView="100" workbookViewId="0">
      <selection activeCell="J14" sqref="J14"/>
    </sheetView>
  </sheetViews>
  <sheetFormatPr baseColWidth="10" defaultColWidth="11.42578125" defaultRowHeight="12"/>
  <cols>
    <col min="1" max="1" width="11.28515625" style="28" customWidth="1"/>
    <col min="2" max="2" width="44.7109375" style="7" customWidth="1"/>
    <col min="3" max="3" width="28.5703125" style="7" customWidth="1"/>
    <col min="4" max="4" width="30.7109375" style="7" customWidth="1"/>
    <col min="5" max="5" width="8.7109375" style="7" customWidth="1"/>
    <col min="6" max="16384" width="11.42578125" style="7"/>
  </cols>
  <sheetData>
    <row r="1" spans="1:5" ht="30" customHeight="1">
      <c r="A1" s="156" t="s">
        <v>14</v>
      </c>
      <c r="B1" s="156"/>
      <c r="C1" s="156"/>
      <c r="D1" s="156"/>
      <c r="E1" s="156"/>
    </row>
    <row r="2" spans="1:5" ht="22.5">
      <c r="A2" s="42" t="s">
        <v>0</v>
      </c>
      <c r="B2" s="45" t="s">
        <v>28</v>
      </c>
      <c r="C2" s="43" t="s">
        <v>10</v>
      </c>
      <c r="D2" s="36" t="s">
        <v>89</v>
      </c>
      <c r="E2" s="46" t="s">
        <v>68</v>
      </c>
    </row>
    <row r="3" spans="1:5" customFormat="1" ht="33.75">
      <c r="A3" s="138" t="s">
        <v>149</v>
      </c>
      <c r="B3" s="18" t="s">
        <v>61</v>
      </c>
      <c r="C3" s="160" t="s">
        <v>11</v>
      </c>
      <c r="D3" s="18" t="s">
        <v>82</v>
      </c>
      <c r="E3" s="162">
        <v>9</v>
      </c>
    </row>
    <row r="4" spans="1:5" customFormat="1" ht="12.75">
      <c r="A4" s="139"/>
      <c r="B4" s="25" t="s">
        <v>3</v>
      </c>
      <c r="C4" s="161"/>
      <c r="D4" s="25" t="s">
        <v>4</v>
      </c>
      <c r="E4" s="155"/>
    </row>
    <row r="5" spans="1:5" customFormat="1" ht="33.75">
      <c r="A5" s="138" t="s">
        <v>151</v>
      </c>
      <c r="B5" s="18" t="s">
        <v>83</v>
      </c>
      <c r="C5" s="160" t="s">
        <v>11</v>
      </c>
      <c r="D5" s="18" t="s">
        <v>84</v>
      </c>
      <c r="E5" s="162">
        <f t="shared" ref="E5" si="0">SUM(LEN(B6),LEN(C5),LEN(D6))</f>
        <v>10</v>
      </c>
    </row>
    <row r="6" spans="1:5" customFormat="1" ht="12.75">
      <c r="A6" s="139"/>
      <c r="B6" s="25" t="s">
        <v>4</v>
      </c>
      <c r="C6" s="161"/>
      <c r="D6" s="25" t="s">
        <v>11</v>
      </c>
      <c r="E6" s="155"/>
    </row>
    <row r="7" spans="1:5" s="12" customFormat="1" ht="33.75">
      <c r="A7" s="138" t="s">
        <v>150</v>
      </c>
      <c r="B7" s="18" t="s">
        <v>81</v>
      </c>
      <c r="C7" s="160" t="s">
        <v>11</v>
      </c>
      <c r="D7" s="18" t="s">
        <v>82</v>
      </c>
      <c r="E7" s="162">
        <f t="shared" ref="E7" si="1">SUM(LEN(B8),LEN(C7),LEN(D8))</f>
        <v>9</v>
      </c>
    </row>
    <row r="8" spans="1:5" s="12" customFormat="1" ht="12.75">
      <c r="A8" s="139"/>
      <c r="B8" s="25" t="s">
        <v>4</v>
      </c>
      <c r="C8" s="161"/>
      <c r="D8" s="25" t="s">
        <v>50</v>
      </c>
      <c r="E8" s="155"/>
    </row>
    <row r="9" spans="1:5" customFormat="1" ht="22.5">
      <c r="A9" s="138" t="s">
        <v>268</v>
      </c>
      <c r="B9" s="18" t="s">
        <v>85</v>
      </c>
      <c r="C9" s="160" t="s">
        <v>11</v>
      </c>
      <c r="D9" s="18" t="s">
        <v>84</v>
      </c>
      <c r="E9" s="162">
        <v>6</v>
      </c>
    </row>
    <row r="10" spans="1:5" customFormat="1" ht="12.75">
      <c r="A10" s="139"/>
      <c r="B10" s="25" t="s">
        <v>7</v>
      </c>
      <c r="C10" s="161"/>
      <c r="D10" s="25" t="s">
        <v>11</v>
      </c>
      <c r="E10" s="155"/>
    </row>
    <row r="11" spans="1:5" customFormat="1" ht="22.5">
      <c r="A11" s="138" t="s">
        <v>277</v>
      </c>
      <c r="B11" s="18" t="s">
        <v>85</v>
      </c>
      <c r="C11" s="160" t="s">
        <v>11</v>
      </c>
      <c r="D11" s="18" t="s">
        <v>82</v>
      </c>
      <c r="E11" s="162">
        <v>5</v>
      </c>
    </row>
    <row r="12" spans="1:5" customFormat="1" ht="12.75">
      <c r="A12" s="139"/>
      <c r="B12" s="25" t="s">
        <v>7</v>
      </c>
      <c r="C12" s="161"/>
      <c r="D12" s="25" t="s">
        <v>50</v>
      </c>
      <c r="E12" s="155"/>
    </row>
    <row r="13" spans="1:5" customFormat="1" ht="56.25">
      <c r="A13" s="150" t="s">
        <v>162</v>
      </c>
      <c r="B13" s="18" t="s">
        <v>161</v>
      </c>
      <c r="C13" s="160" t="s">
        <v>11</v>
      </c>
      <c r="D13" s="18" t="s">
        <v>87</v>
      </c>
      <c r="E13" s="162">
        <v>7</v>
      </c>
    </row>
    <row r="14" spans="1:5" customFormat="1" ht="12.75">
      <c r="A14" s="151"/>
      <c r="B14" s="25" t="s">
        <v>3</v>
      </c>
      <c r="C14" s="161"/>
      <c r="D14" s="25" t="s">
        <v>5</v>
      </c>
      <c r="E14" s="155"/>
    </row>
    <row r="15" spans="1:5" customFormat="1" ht="22.5" customHeight="1">
      <c r="A15" s="138" t="s">
        <v>152</v>
      </c>
      <c r="B15" s="18" t="s">
        <v>105</v>
      </c>
      <c r="C15" s="160" t="s">
        <v>11</v>
      </c>
      <c r="D15" s="18" t="s">
        <v>87</v>
      </c>
      <c r="E15" s="162">
        <f t="shared" ref="E15" si="2">SUM(LEN(B16),LEN(C15),LEN(D16))</f>
        <v>7</v>
      </c>
    </row>
    <row r="16" spans="1:5" customFormat="1" ht="12.75">
      <c r="A16" s="139"/>
      <c r="B16" s="25" t="s">
        <v>4</v>
      </c>
      <c r="C16" s="161"/>
      <c r="D16" s="25" t="s">
        <v>5</v>
      </c>
      <c r="E16" s="155"/>
    </row>
    <row r="17" spans="1:5" customFormat="1" ht="33.75">
      <c r="A17" s="138" t="s">
        <v>154</v>
      </c>
      <c r="B17" s="18" t="s">
        <v>85</v>
      </c>
      <c r="C17" s="160" t="s">
        <v>4</v>
      </c>
      <c r="D17" s="18" t="s">
        <v>86</v>
      </c>
      <c r="E17" s="162">
        <f t="shared" ref="E17" si="3">SUM(LEN(B18),LEN(C17),LEN(D18))</f>
        <v>7</v>
      </c>
    </row>
    <row r="18" spans="1:5" customFormat="1" ht="12.75">
      <c r="A18" s="139"/>
      <c r="B18" s="25" t="s">
        <v>7</v>
      </c>
      <c r="C18" s="161"/>
      <c r="D18" s="25" t="s">
        <v>11</v>
      </c>
      <c r="E18" s="155"/>
    </row>
    <row r="19" spans="1:5" s="12" customFormat="1" ht="30" customHeight="1">
      <c r="A19" s="138" t="s">
        <v>227</v>
      </c>
      <c r="B19" s="18" t="s">
        <v>85</v>
      </c>
      <c r="C19" s="160" t="s">
        <v>7</v>
      </c>
      <c r="D19" s="18" t="s">
        <v>228</v>
      </c>
      <c r="E19" s="162">
        <v>0</v>
      </c>
    </row>
    <row r="20" spans="1:5" s="12" customFormat="1" ht="30.75" customHeight="1">
      <c r="A20" s="139"/>
      <c r="B20" s="25" t="s">
        <v>7</v>
      </c>
      <c r="C20" s="161"/>
      <c r="D20" s="25" t="s">
        <v>7</v>
      </c>
      <c r="E20" s="155"/>
    </row>
    <row r="21" spans="1:5" customFormat="1" ht="22.5">
      <c r="A21" s="138" t="s">
        <v>153</v>
      </c>
      <c r="B21" s="18" t="s">
        <v>85</v>
      </c>
      <c r="C21" s="160" t="s">
        <v>11</v>
      </c>
      <c r="D21" s="18" t="s">
        <v>84</v>
      </c>
      <c r="E21" s="162">
        <f t="shared" ref="E21" si="4">SUM(LEN(B22),LEN(C21),LEN(D22))</f>
        <v>9</v>
      </c>
    </row>
    <row r="22" spans="1:5" customFormat="1" ht="12.75">
      <c r="A22" s="139"/>
      <c r="B22" s="25" t="s">
        <v>7</v>
      </c>
      <c r="C22" s="161"/>
      <c r="D22" s="25" t="s">
        <v>11</v>
      </c>
      <c r="E22" s="155"/>
    </row>
    <row r="23" spans="1:5" customFormat="1" ht="22.5">
      <c r="A23" s="138" t="s">
        <v>127</v>
      </c>
      <c r="B23" s="18" t="s">
        <v>85</v>
      </c>
      <c r="C23" s="160" t="s">
        <v>4</v>
      </c>
      <c r="D23" s="18" t="s">
        <v>82</v>
      </c>
      <c r="E23" s="162">
        <v>4</v>
      </c>
    </row>
    <row r="24" spans="1:5" customFormat="1" ht="12.75">
      <c r="A24" s="139"/>
      <c r="B24" s="25" t="s">
        <v>7</v>
      </c>
      <c r="C24" s="161"/>
      <c r="D24" s="25" t="s">
        <v>50</v>
      </c>
      <c r="E24" s="155"/>
    </row>
    <row r="25" spans="1:5" customFormat="1" ht="22.5">
      <c r="A25" s="138" t="s">
        <v>128</v>
      </c>
      <c r="B25" s="18" t="s">
        <v>42</v>
      </c>
      <c r="C25" s="160" t="s">
        <v>11</v>
      </c>
      <c r="D25" s="18" t="s">
        <v>88</v>
      </c>
      <c r="E25" s="162">
        <f t="shared" ref="E25" si="5">SUM(LEN(B26),LEN(C25),LEN(D26))</f>
        <v>8</v>
      </c>
    </row>
    <row r="26" spans="1:5" customFormat="1" ht="12.75">
      <c r="A26" s="139"/>
      <c r="B26" s="25" t="s">
        <v>5</v>
      </c>
      <c r="C26" s="161"/>
      <c r="D26" s="25" t="s">
        <v>50</v>
      </c>
      <c r="E26" s="155"/>
    </row>
    <row r="34" spans="1:5">
      <c r="A34" s="32"/>
      <c r="B34" s="8"/>
      <c r="C34" s="8"/>
      <c r="D34" s="8"/>
      <c r="E34" s="8"/>
    </row>
    <row r="35" spans="1:5">
      <c r="A35" s="32"/>
      <c r="B35" s="8"/>
      <c r="C35" s="8"/>
      <c r="D35" s="8"/>
      <c r="E35" s="8"/>
    </row>
  </sheetData>
  <mergeCells count="37">
    <mergeCell ref="A23:A24"/>
    <mergeCell ref="C23:C24"/>
    <mergeCell ref="E23:E24"/>
    <mergeCell ref="A15:A16"/>
    <mergeCell ref="C15:C16"/>
    <mergeCell ref="E15:E16"/>
    <mergeCell ref="E21:E22"/>
    <mergeCell ref="A21:A22"/>
    <mergeCell ref="C21:C22"/>
    <mergeCell ref="A19:A20"/>
    <mergeCell ref="C19:C20"/>
    <mergeCell ref="E19:E20"/>
    <mergeCell ref="A25:A26"/>
    <mergeCell ref="C25:C26"/>
    <mergeCell ref="E25:E26"/>
    <mergeCell ref="A1:E1"/>
    <mergeCell ref="E7:E8"/>
    <mergeCell ref="E5:E6"/>
    <mergeCell ref="E17:E18"/>
    <mergeCell ref="A7:A8"/>
    <mergeCell ref="C7:C8"/>
    <mergeCell ref="A5:A6"/>
    <mergeCell ref="C5:C6"/>
    <mergeCell ref="A13:A14"/>
    <mergeCell ref="C13:C14"/>
    <mergeCell ref="A3:A4"/>
    <mergeCell ref="C3:C4"/>
    <mergeCell ref="E3:E4"/>
    <mergeCell ref="E13:E14"/>
    <mergeCell ref="A17:A18"/>
    <mergeCell ref="C17:C18"/>
    <mergeCell ref="A9:A10"/>
    <mergeCell ref="C9:C10"/>
    <mergeCell ref="E9:E10"/>
    <mergeCell ref="A11:A12"/>
    <mergeCell ref="C11:C12"/>
    <mergeCell ref="E11:E12"/>
  </mergeCells>
  <printOptions horizontalCentered="1"/>
  <pageMargins left="0.39370078740157483" right="0.39370078740157483" top="1.1811023622047245" bottom="0.78740157480314965" header="0.51181102362204722" footer="0.51181102362204722"/>
  <pageSetup paperSize="9" scale="74" orientation="landscape" r:id="rId1"/>
  <headerFooter alignWithMargins="0">
    <oddHeader>&amp;CNur für den&amp;"Arial,Fett" INTERNEN&amp;"Arial,Standard" Gebrauch - keine Weitergabe an Dritte
&amp;"Arial,Fett"&amp;16afm Entscheidungsnavigation Fondspolicen / 3. Schicht (ohne Garantie)</oddHeader>
    <oddFooter xml:space="preserve">&amp;LStand 07.2025&amp;C&amp;8Trotz größter Sorgfalt kann für die Richtigkeit der Informationen keine Haftung übernommen werden!&amp;R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11</vt:i4>
      </vt:variant>
    </vt:vector>
  </HeadingPairs>
  <TitlesOfParts>
    <vt:vector size="18" baseType="lpstr">
      <vt:lpstr>Deckblatt</vt:lpstr>
      <vt:lpstr>Gesamt</vt:lpstr>
      <vt:lpstr>Finanzstärke</vt:lpstr>
      <vt:lpstr>Teil I Ertrag &amp; Kosten </vt:lpstr>
      <vt:lpstr>Teil II</vt:lpstr>
      <vt:lpstr>Teil III</vt:lpstr>
      <vt:lpstr>Teil IV</vt:lpstr>
      <vt:lpstr>Finanzstärke!Druckbereich</vt:lpstr>
      <vt:lpstr>Gesamt!Druckbereich</vt:lpstr>
      <vt:lpstr>'Teil I Ertrag &amp; Kosten '!Druckbereich</vt:lpstr>
      <vt:lpstr>'Teil II'!Druckbereich</vt:lpstr>
      <vt:lpstr>'Teil III'!Druckbereich</vt:lpstr>
      <vt:lpstr>'Teil IV'!Druckbereich</vt:lpstr>
      <vt:lpstr>Gesamt!Drucktitel</vt:lpstr>
      <vt:lpstr>'Teil I Ertrag &amp; Kosten '!Drucktitel</vt:lpstr>
      <vt:lpstr>'Teil II'!Drucktitel</vt:lpstr>
      <vt:lpstr>'Teil III'!Drucktitel</vt:lpstr>
      <vt:lpstr>'Teil IV'!Drucktitel</vt:lpstr>
    </vt:vector>
  </TitlesOfParts>
  <Company>afm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Ringo Wilken</dc:creator>
  <cp:lastModifiedBy>Harden, Britta</cp:lastModifiedBy>
  <cp:lastPrinted>2026-03-23T09:14:08Z</cp:lastPrinted>
  <dcterms:created xsi:type="dcterms:W3CDTF">2006-03-21T08:03:08Z</dcterms:created>
  <dcterms:modified xsi:type="dcterms:W3CDTF">2026-03-23T09:18:08Z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