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iebssupport\afm KMS\Entscheidungsnavigationen\1. Altersvorsorge\1. Basisrente\"/>
    </mc:Choice>
  </mc:AlternateContent>
  <xr:revisionPtr revIDLastSave="0" documentId="13_ncr:1_{A97292B7-043B-476E-B51A-D843C5221C9A}" xr6:coauthVersionLast="47" xr6:coauthVersionMax="47" xr10:uidLastSave="{00000000-0000-0000-0000-000000000000}"/>
  <bookViews>
    <workbookView xWindow="-120" yWindow="-120" windowWidth="29040" windowHeight="15750" activeTab="6" xr2:uid="{00000000-000D-0000-FFFF-FFFF00000000}"/>
  </bookViews>
  <sheets>
    <sheet name="Deckblatt" sheetId="1" r:id="rId1"/>
    <sheet name="Gesamt" sheetId="6" r:id="rId2"/>
    <sheet name="Finanzstärke" sheetId="12" r:id="rId3"/>
    <sheet name="Teil I Ertrag &amp; Kosten " sheetId="13" r:id="rId4"/>
    <sheet name="Teil II" sheetId="3" r:id="rId5"/>
    <sheet name="Teil III" sheetId="8" r:id="rId6"/>
    <sheet name="Teil IV" sheetId="10" r:id="rId7"/>
  </sheets>
  <definedNames>
    <definedName name="_xlnm._FilterDatabase" localSheetId="1" hidden="1">Gesamt!$A$2:$I$20</definedName>
    <definedName name="_xlnm.Print_Area" localSheetId="2">Finanzstärke!$A$1:$E$19</definedName>
    <definedName name="_xlnm.Print_Area" localSheetId="1">Gesamt!$A$1:$J$27</definedName>
    <definedName name="_xlnm.Print_Area" localSheetId="3">'Teil I Ertrag &amp; Kosten '!$A$1:$K$21</definedName>
    <definedName name="_xlnm.Print_Area" localSheetId="4">'Teil II'!$A$1:$H$18</definedName>
    <definedName name="_xlnm.Print_Area" localSheetId="5">'Teil III'!$A$1:$G$26</definedName>
    <definedName name="_xlnm.Print_Area" localSheetId="6">'Teil IV'!$A$1:$E$18</definedName>
    <definedName name="_xlnm.Print_Titles" localSheetId="1">Gesamt!$2:$2</definedName>
    <definedName name="_xlnm.Print_Titles" localSheetId="3">'Teil I Ertrag &amp; Kosten '!$3:$3</definedName>
    <definedName name="_xlnm.Print_Titles" localSheetId="4">'Teil II'!$2:$2</definedName>
    <definedName name="_xlnm.Print_Titles" localSheetId="5">'Teil III'!$2:$2</definedName>
    <definedName name="_xlnm.Print_Titles" localSheetId="6">'Teil IV'!$2:$2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8" l="1"/>
  <c r="G9" i="8"/>
  <c r="G7" i="8" l="1"/>
  <c r="H9" i="3"/>
  <c r="H7" i="3"/>
  <c r="I9" i="6" l="1"/>
  <c r="I7" i="6" l="1"/>
  <c r="E14" i="12" l="1"/>
  <c r="E16" i="12"/>
  <c r="E12" i="12"/>
  <c r="E10" i="12"/>
  <c r="E4" i="12"/>
  <c r="E6" i="12"/>
  <c r="E5" i="10" l="1"/>
  <c r="E11" i="10"/>
  <c r="E13" i="10"/>
  <c r="E9" i="10"/>
  <c r="E17" i="10"/>
  <c r="E15" i="10"/>
  <c r="E3" i="10"/>
  <c r="H3" i="3"/>
  <c r="G5" i="8"/>
  <c r="G17" i="8"/>
  <c r="G15" i="8"/>
  <c r="G3" i="8"/>
  <c r="H5" i="3"/>
  <c r="H11" i="3"/>
  <c r="H13" i="3"/>
  <c r="H17" i="3"/>
  <c r="H15" i="3"/>
  <c r="I5" i="6" l="1"/>
  <c r="I3" i="6"/>
  <c r="I11" i="6" l="1"/>
  <c r="I15" i="6"/>
  <c r="I17" i="6"/>
  <c r="I13" i="6"/>
</calcChain>
</file>

<file path=xl/sharedStrings.xml><?xml version="1.0" encoding="utf-8"?>
<sst xmlns="http://schemas.openxmlformats.org/spreadsheetml/2006/main" count="431" uniqueCount="204">
  <si>
    <t>Gesellschaft</t>
  </si>
  <si>
    <t>Gesamtbewertung</t>
  </si>
  <si>
    <t>Volkswohl Bund</t>
  </si>
  <si>
    <t>JJJ</t>
  </si>
  <si>
    <t>JJ</t>
  </si>
  <si>
    <t>J</t>
  </si>
  <si>
    <t>RG oder RK</t>
  </si>
  <si>
    <t>RG</t>
  </si>
  <si>
    <t>Swiss Life</t>
  </si>
  <si>
    <t xml:space="preserve"> </t>
  </si>
  <si>
    <t>LV1871</t>
  </si>
  <si>
    <t>«««««</t>
  </si>
  <si>
    <t>Zuzahlungen</t>
  </si>
  <si>
    <t>Qualität der BU-Bedingungen</t>
  </si>
  <si>
    <t>Teil I</t>
  </si>
  <si>
    <t>Teil II</t>
  </si>
  <si>
    <t>Teil III</t>
  </si>
  <si>
    <t>Teil IV</t>
  </si>
  <si>
    <t xml:space="preserve">Todesfallschutz in der AW  </t>
  </si>
  <si>
    <t>Alte Leipziger</t>
  </si>
  <si>
    <t xml:space="preserve">Todesfallschutz  im Rentenbezug  </t>
  </si>
  <si>
    <t>««««</t>
  </si>
  <si>
    <t>25 € / 50 €</t>
  </si>
  <si>
    <t>JJJJ</t>
  </si>
  <si>
    <t>Mindestbeitrag / Mindestrente mtl. (informativ)</t>
  </si>
  <si>
    <t>Deckungsstock-wechseloption</t>
  </si>
  <si>
    <t>Biometrische Zusatzoptionen</t>
  </si>
  <si>
    <t>Vertragsguthaben, mind. Summe des tatsächlich gezahlten HV-Beitrags</t>
  </si>
  <si>
    <t xml:space="preserve"> 
10 € / 25 €</t>
  </si>
  <si>
    <t>Angebot zum AAM &amp; weitere Sicherungsmechanismen</t>
  </si>
  <si>
    <t xml:space="preserve">Rebalancing, automatische Gewinnsicherung, 5-10 Jahre vor Ablauf individuell gestaltete Umschichtung in risikärmere Fonds  </t>
  </si>
  <si>
    <t>Garantieniveau im Beispiel</t>
  </si>
  <si>
    <t xml:space="preserve">Allianz </t>
  </si>
  <si>
    <t>Invest Flex</t>
  </si>
  <si>
    <t xml:space="preserve">Canada Life                 </t>
  </si>
  <si>
    <t>Generation Private Plus</t>
  </si>
  <si>
    <t>Garantie flexibel wählbar?</t>
  </si>
  <si>
    <t>Vertragsguthaben zzgl. Beteiligung an den Bewertungsreserven</t>
  </si>
  <si>
    <t>RG, auch kapitalsiert</t>
  </si>
  <si>
    <t>IAS (Glättungsinstrument), Rebalancing, Guthabensicherung statisch oder aktiv, bis 2 Jahre vor Ablauf Umschichtung in risikoarme Fonds</t>
  </si>
  <si>
    <t>25 /10€</t>
  </si>
  <si>
    <t>Anteilsguthaben, mindestens jedoch die eingezahlten Beiträge</t>
  </si>
  <si>
    <t>Deckungsstock bei CL nicht vorhanden</t>
  </si>
  <si>
    <t>Nur über Allokation</t>
  </si>
  <si>
    <t>Fondswechselmöglichkeiten zwischen UWP (Garantie),freier Fondsauswahl und Automatischen Portfoliomanagement</t>
  </si>
  <si>
    <t xml:space="preserve"> Einschluss Dread Disease mögich</t>
  </si>
  <si>
    <t>5 Jahre vor Ablauf optional schrittweise Umschichtung in Geldmarktfonds, Rebalancing, "50Step" (Erhöhung der Ablaufgarantie, wenn 50% des Garantieguthabens erreicht sind)</t>
  </si>
  <si>
    <t>RK, bei Ausschluss Rente+ auch RG</t>
  </si>
  <si>
    <t>Allokationsempfehlung / Fondsqualität 
Detailbewertung ³</t>
  </si>
  <si>
    <t>ja, von 50% bis 100% in 10er Schritten</t>
  </si>
  <si>
    <t>Varianten Rentenbezug</t>
  </si>
  <si>
    <t>teildynamisch, dynamisch, konstant</t>
  </si>
  <si>
    <t>teildynamisch, dynamisch, konstant, fondsgebunden</t>
  </si>
  <si>
    <t xml:space="preserve"> dynamisch</t>
  </si>
  <si>
    <t>teildynamisch, dynamisch, fondsgebunden</t>
  </si>
  <si>
    <t>FR75</t>
  </si>
  <si>
    <t xml:space="preserve">BFR / X </t>
  </si>
  <si>
    <t xml:space="preserve">Maximo </t>
  </si>
  <si>
    <t>Gesamtansicht</t>
  </si>
  <si>
    <t>Tarif</t>
  </si>
  <si>
    <t>Σ</t>
  </si>
  <si>
    <t>ETF-Portfolio Plus Dynamisch max. 5 Fonds, mind. 5% pro Fonds</t>
  </si>
  <si>
    <t>Generation UWP -Fonds II UWP (Garantie) / APM (gemanagte Variante) / Einzelfonds (max. 20 Stück) alle Varianten können auch kombiniert werden</t>
  </si>
  <si>
    <t>ja zwischen 1'% und 90%</t>
  </si>
  <si>
    <t>ja</t>
  </si>
  <si>
    <t>nein</t>
  </si>
  <si>
    <t>nein, entweder 0% oder 50%.</t>
  </si>
  <si>
    <t>ja, zwischen 10% und 100% in 10er-Schritten.</t>
  </si>
  <si>
    <t xml:space="preserve">mindestens 500 € </t>
  </si>
  <si>
    <t xml:space="preserve">mindestens 300 €  </t>
  </si>
  <si>
    <t>mindestens 250 €</t>
  </si>
  <si>
    <t>mindestens 200 €</t>
  </si>
  <si>
    <t>mindestens 2.500 €</t>
  </si>
  <si>
    <t>ja, 0, 60%, 80%,100 %</t>
  </si>
  <si>
    <t>RG, Partnerrente mit open-market-option</t>
  </si>
  <si>
    <t>ja, auch stufenweise</t>
  </si>
  <si>
    <t xml:space="preserve">"Sparzielgarantie" BU-Beitragsbefreiung inkl. Dynamik HV </t>
  </si>
  <si>
    <t>Beitragsfrei: Verdopplung der um 15% reduzierten Altersrente bei Eintritt der Pflegebedürftigkeit im Rentenbezug. Der Todesfallschutz reduziert sich auf 10 Jahre RG.</t>
  </si>
  <si>
    <t>Beitragsfrei: Erhöhte Altersrente bei Eintritt der Pflegebedürftigkeit vor und im Rentenbezug. Todesfallschutz dann max. 10 Jahre RG | BUZ+</t>
  </si>
  <si>
    <t xml:space="preserve">ja, gegen Mehrbeitrag auch bei Aussetzung der HV-Dynamik  </t>
  </si>
  <si>
    <t>ja, nur solange zum Eintritt der BU die HV dynamisiert wurde</t>
  </si>
  <si>
    <t>BUZ mit "care-Option": lebenslange BU-Rente, bei Pflegebedürftigkeit zum Ende der Versicherungsdauer</t>
  </si>
  <si>
    <t>Transparenz: Ermittlung RF auf Basis sofortbeginnende Rente zum Renteneintritt</t>
  </si>
  <si>
    <t>Nein</t>
  </si>
  <si>
    <t>Ja</t>
  </si>
  <si>
    <t>JJJJJ</t>
  </si>
  <si>
    <t>afm Entscheidungsnavigation 
 Basisrente fondsgebunden</t>
  </si>
  <si>
    <r>
      <t>Alte Leipziger 
(</t>
    </r>
    <r>
      <rPr>
        <sz val="8"/>
        <rFont val="Arial"/>
        <family val="2"/>
      </rPr>
      <t>FR75</t>
    </r>
    <r>
      <rPr>
        <b/>
        <sz val="8"/>
        <rFont val="Arial"/>
        <family val="2"/>
      </rPr>
      <t>)</t>
    </r>
  </si>
  <si>
    <r>
      <t>Volkswohl Bund 
(</t>
    </r>
    <r>
      <rPr>
        <sz val="8"/>
        <rFont val="Arial"/>
        <family val="2"/>
      </rPr>
      <t>BFR / X</t>
    </r>
    <r>
      <rPr>
        <b/>
        <sz val="8"/>
        <rFont val="Arial"/>
        <family val="2"/>
      </rPr>
      <t>)</t>
    </r>
  </si>
  <si>
    <r>
      <t>Allianz 
(</t>
    </r>
    <r>
      <rPr>
        <sz val="8"/>
        <rFont val="Arial"/>
        <family val="2"/>
      </rPr>
      <t>Invest Flex</t>
    </r>
    <r>
      <rPr>
        <b/>
        <sz val="8"/>
        <rFont val="Arial"/>
        <family val="2"/>
      </rPr>
      <t>)</t>
    </r>
  </si>
  <si>
    <r>
      <t>LV 1871
(</t>
    </r>
    <r>
      <rPr>
        <sz val="8"/>
        <rFont val="Arial"/>
        <family val="2"/>
      </rPr>
      <t>Performer</t>
    </r>
    <r>
      <rPr>
        <b/>
        <sz val="8"/>
        <rFont val="Arial"/>
        <family val="2"/>
      </rPr>
      <t>)</t>
    </r>
  </si>
  <si>
    <r>
      <t>Swiss Life</t>
    </r>
    <r>
      <rPr>
        <sz val="8"/>
        <rFont val="Arial"/>
        <family val="2"/>
      </rPr>
      <t xml:space="preserve"> 
(Maximo)</t>
    </r>
  </si>
  <si>
    <r>
      <t>Canada Life
(</t>
    </r>
    <r>
      <rPr>
        <sz val="8"/>
        <rFont val="Arial"/>
        <family val="2"/>
      </rPr>
      <t>Generation Private Plus</t>
    </r>
    <r>
      <rPr>
        <b/>
        <sz val="8"/>
        <rFont val="Arial"/>
        <family val="2"/>
      </rPr>
      <t>)</t>
    </r>
  </si>
  <si>
    <t>Gesellschaft /
Tarif</t>
  </si>
  <si>
    <t>Bewertung ESG-Strategie *1</t>
  </si>
  <si>
    <t xml:space="preserve"> *1:  Kriterienfragen zur Nachhaltigkeit des Versicherers  (pro erfüllter Frage jeweils 1 Punkt)</t>
  </si>
  <si>
    <t>Vermeidet der Versicherer unethische / nicht nachhaltige Investitionen ?</t>
  </si>
  <si>
    <t>Nimmt der Versicherer Einfluss auf die Kapitalanlagegesellschaften / Unternehmen ?</t>
  </si>
  <si>
    <t>Wird die Strategie extern geprüft ?</t>
  </si>
  <si>
    <t>Setzt der Versicherer Nachhaltigkeitsmechanismen auch im Deckungsstock um (z.B. Immobilien für gemeinnützige Zwecke) ?</t>
  </si>
  <si>
    <t>Findet Nachhaltigkeit auch Berücksichtigung im Arbeitsprozess des Versicherers ?</t>
  </si>
  <si>
    <t>JJJJJJ</t>
  </si>
  <si>
    <t>Swiss Life Dynamic+
+ ETF-Portfolio Global max. 10 Fonds, mind. 10% je Fonds (in vorgegebenen Strategien)</t>
  </si>
  <si>
    <r>
      <t xml:space="preserve">LV 1871
</t>
    </r>
    <r>
      <rPr>
        <sz val="8"/>
        <rFont val="Arial"/>
        <family val="2"/>
      </rPr>
      <t>Mein Plan</t>
    </r>
  </si>
  <si>
    <t xml:space="preserve">mindestens 200 € </t>
  </si>
  <si>
    <t xml:space="preserve"> Vertragsguthaben</t>
  </si>
  <si>
    <t>"LOCK-In"-Funktion, Einstiegsamangement, Rebalancing, 5 Jahre vor Ablauf Umschichtung in risikoärmere Fonds</t>
  </si>
  <si>
    <t>MeinPlan</t>
  </si>
  <si>
    <t>Wurden die Prinzipien und Verpflichtungen für verantwortliches Investieren der Vereinten Nationen (Principles for Responsible Investment - PRI UN) unterzeichnet?</t>
  </si>
  <si>
    <t xml:space="preserve">Finanzstärke* </t>
  </si>
  <si>
    <t>Alternative Ratings **</t>
  </si>
  <si>
    <r>
      <rPr>
        <b/>
        <sz val="9"/>
        <color theme="0"/>
        <rFont val="Wingdings"/>
        <charset val="2"/>
      </rPr>
      <t>J</t>
    </r>
    <r>
      <rPr>
        <b/>
        <sz val="9"/>
        <color theme="0"/>
        <rFont val="Arial"/>
        <family val="2"/>
      </rPr>
      <t>Σ</t>
    </r>
  </si>
  <si>
    <t>Allianz</t>
  </si>
  <si>
    <t>AA | AA | Aa3</t>
  </si>
  <si>
    <t>Canada Life</t>
  </si>
  <si>
    <t>-</t>
  </si>
  <si>
    <t>LV 1871</t>
  </si>
  <si>
    <t>/ | A+ | /</t>
  </si>
  <si>
    <t>/ | A | /</t>
  </si>
  <si>
    <t xml:space="preserve">A+ | </t>
  </si>
  <si>
    <t xml:space="preserve">Volkswohl Bund </t>
  </si>
  <si>
    <t>*S+P,Fitch, Moodys</t>
  </si>
  <si>
    <t>Teil I Finanzstärke extern</t>
  </si>
  <si>
    <t>afm Rating</t>
  </si>
  <si>
    <t>³ Detailbewertung der Fondsqualität mit folgenden Fragestellungen (pro erfüllter Frage jeweils 1 Punkt): 
Gibt es mindestens einen gut bewerteten Wertsicherungsfonds?
Gibt es mindestens einen gut bewerteten ETF-Wertsicherungsfonds?
Gibt es mindestens ein gut bewertetes aktiv gemanagtes Portfolio?
Gibt es mindestens ein gut bewertetes aktiv gemanagtes ETF-Portfolio?
Steht ein insgesamt qualitativ vielseitiges Fondsuniversum zur Auswahl?
Punktabzug für statische Deckungsstock-Systeme.</t>
  </si>
  <si>
    <t xml:space="preserve">Qualität garantierter Rentenfaktor aus Berechnungsbeispiel </t>
  </si>
  <si>
    <r>
      <t xml:space="preserve">BSF Managed Index Portfolios Growth
</t>
    </r>
    <r>
      <rPr>
        <u/>
        <sz val="8"/>
        <rFont val="Arial"/>
        <family val="2"/>
      </rPr>
      <t>oder</t>
    </r>
    <r>
      <rPr>
        <sz val="8"/>
        <rFont val="Arial"/>
        <family val="2"/>
      </rPr>
      <t xml:space="preserve"> Portfolio ETF (Indexfonds)
 </t>
    </r>
  </si>
  <si>
    <t>AL Portfolio Zukunft 100
+
AL DWS Global Aktiv+ max. 20 fonds</t>
  </si>
  <si>
    <t xml:space="preserve"> Finanzstärke</t>
  </si>
  <si>
    <t>A/ | A+ | /</t>
  </si>
  <si>
    <t>n.a.</t>
  </si>
  <si>
    <t>**Morgen&amp;Morgen Stand 11.2024</t>
  </si>
  <si>
    <t xml:space="preserve">Teil I: Ertrag &amp; Kosten </t>
  </si>
  <si>
    <t>Fondsallokation</t>
  </si>
  <si>
    <t xml:space="preserve">Beispiel
m/w 35 J. / 100 € mtl. EA 67
 </t>
  </si>
  <si>
    <t>M&amp;M Rendite-Index</t>
  </si>
  <si>
    <t xml:space="preserve">RIY gesamt </t>
  </si>
  <si>
    <t>RYI Fondskosten (informativ)</t>
  </si>
  <si>
    <t xml:space="preserve">Kosten Versicherungs-mantel (informativ) </t>
  </si>
  <si>
    <t xml:space="preserve">Rendite p.a. (Backtest) 
 </t>
  </si>
  <si>
    <t xml:space="preserve">1 Jahr </t>
  </si>
  <si>
    <t>3 Jahre</t>
  </si>
  <si>
    <t>5 Jahre</t>
  </si>
  <si>
    <t>Portfolio Zukunft 100</t>
  </si>
  <si>
    <r>
      <t xml:space="preserve">LV1871                                </t>
    </r>
    <r>
      <rPr>
        <sz val="8"/>
        <rFont val="Arial"/>
        <family val="2"/>
      </rPr>
      <t>(Mein Plan)</t>
    </r>
  </si>
  <si>
    <t>ETF Portfolio Plus 90</t>
  </si>
  <si>
    <r>
      <t xml:space="preserve">Volkswohl Bund                            </t>
    </r>
    <r>
      <rPr>
        <sz val="8"/>
        <rFont val="Arial"/>
        <family val="2"/>
      </rPr>
      <t>(FR )</t>
    </r>
  </si>
  <si>
    <t xml:space="preserve">ETF Portfolio </t>
  </si>
  <si>
    <t xml:space="preserve">n.a. </t>
  </si>
  <si>
    <t>Allianz 
(InvestFlex)</t>
  </si>
  <si>
    <t>Allianz Dynamic MultiAsset Strategie 75</t>
  </si>
  <si>
    <t>ETF Global</t>
  </si>
  <si>
    <r>
      <t xml:space="preserve">Canada Life
</t>
    </r>
    <r>
      <rPr>
        <sz val="8"/>
        <rFont val="Arial"/>
        <family val="2"/>
      </rPr>
      <t>(Generation Private Plus)</t>
    </r>
  </si>
  <si>
    <t>Ishares Core MSCI World UCITS ETF €</t>
  </si>
  <si>
    <t>Quelle: Morgen&amp;Morgen, eigene Recherchen</t>
  </si>
  <si>
    <t>Leistungsmerkmalvergleich 
von 
fondsgebundenen Basisrenten</t>
  </si>
  <si>
    <t>Baloise</t>
  </si>
  <si>
    <t>BestInvest Basis</t>
  </si>
  <si>
    <t>A/ |  | /</t>
  </si>
  <si>
    <t>Baloise BestInvest</t>
  </si>
  <si>
    <t>ETF Vermögenportfolio Chance</t>
  </si>
  <si>
    <t>mögliche Rente im 1. Jahr: 315 €</t>
  </si>
  <si>
    <t>mögliche Rente im 1. Jahr: 305 €</t>
  </si>
  <si>
    <t xml:space="preserve">    -  1,1%/5,67%/7,37%</t>
  </si>
  <si>
    <t xml:space="preserve">    -  1,57%/5,49%/7,25%</t>
  </si>
  <si>
    <t>`-1,16%/5,61%/7,31%</t>
  </si>
  <si>
    <t>mögliche Rente im 1. Jahr: 269 €</t>
  </si>
  <si>
    <t>mögliche Rente im 1. Jahr: 265 €</t>
  </si>
  <si>
    <t>mögliche Rente im 1. Jahr: 323 €</t>
  </si>
  <si>
    <t>`-0,84%/5,76%/7,40%</t>
  </si>
  <si>
    <t>-1,20% / 5,61% /7,31%</t>
  </si>
  <si>
    <t xml:space="preserve">k.A. </t>
  </si>
  <si>
    <t>mögliche Rente im 1. Jahr: 236 €</t>
  </si>
  <si>
    <t>`-0,92%/5,82%/7,50</t>
  </si>
  <si>
    <r>
      <t>Swiss Life                        (</t>
    </r>
    <r>
      <rPr>
        <sz val="8"/>
        <rFont val="Arial"/>
        <family val="2"/>
      </rPr>
      <t>Maximo)</t>
    </r>
  </si>
  <si>
    <t>mögliche Rente im 1. Jahr: 226 €</t>
  </si>
  <si>
    <t>`-0,79%/3,66%/4,77%</t>
  </si>
  <si>
    <r>
      <t xml:space="preserve">Volkswohl Bund                            </t>
    </r>
    <r>
      <rPr>
        <sz val="8"/>
        <rFont val="Arial"/>
        <family val="2"/>
      </rPr>
      <t>(BGR )</t>
    </r>
  </si>
  <si>
    <r>
      <t xml:space="preserve">Baloise                                                         </t>
    </r>
    <r>
      <rPr>
        <sz val="8"/>
        <rFont val="Arial"/>
        <family val="2"/>
      </rPr>
      <t>(Best Invest)</t>
    </r>
  </si>
  <si>
    <r>
      <t xml:space="preserve">Volkswohl Bund 
</t>
    </r>
    <r>
      <rPr>
        <sz val="8"/>
        <rFont val="Arial"/>
        <family val="2"/>
      </rPr>
      <t>(BGR)</t>
    </r>
  </si>
  <si>
    <t>ja, zwischen 50% und 80 %</t>
  </si>
  <si>
    <t xml:space="preserve">27,95 € pro 10.000 € Vertragsguthaben
 </t>
  </si>
  <si>
    <t>Alte Leipziger
(FR75)</t>
  </si>
  <si>
    <r>
      <t xml:space="preserve">Baloise
</t>
    </r>
    <r>
      <rPr>
        <sz val="8"/>
        <rFont val="Arial"/>
        <family val="2"/>
      </rPr>
      <t>BestInvest</t>
    </r>
  </si>
  <si>
    <t xml:space="preserve"> Beitragsrückgewähr, optional Günstigerprüfung zwischen Beitragsrückgewähr und Vertragsguthaben,  </t>
  </si>
  <si>
    <t>nein, keine Garantie, aber Beitragsaufteilung zwischen Fonds und Garantievermögen möglich</t>
  </si>
  <si>
    <t>50 € / 50 €</t>
  </si>
  <si>
    <t>ETF Vermögensportfolio Chance</t>
  </si>
  <si>
    <r>
      <t>Volkswohl Bund 
(</t>
    </r>
    <r>
      <rPr>
        <sz val="8"/>
        <rFont val="Arial"/>
        <family val="2"/>
      </rPr>
      <t>BGR</t>
    </r>
    <r>
      <rPr>
        <b/>
        <sz val="8"/>
        <rFont val="Arial"/>
        <family val="2"/>
      </rPr>
      <t>)</t>
    </r>
  </si>
  <si>
    <r>
      <t xml:space="preserve">Baloise
</t>
    </r>
    <r>
      <rPr>
        <sz val="8"/>
        <rFont val="Arial"/>
        <family val="2"/>
      </rPr>
      <t>(BestInvest)</t>
    </r>
  </si>
  <si>
    <r>
      <t xml:space="preserve">Volkswohl Bund
</t>
    </r>
    <r>
      <rPr>
        <sz val="8"/>
        <rFont val="Arial"/>
        <family val="2"/>
      </rPr>
      <t>(BGR)</t>
    </r>
  </si>
  <si>
    <t>BGR</t>
  </si>
  <si>
    <r>
      <t xml:space="preserve">JJJ </t>
    </r>
    <r>
      <rPr>
        <sz val="8"/>
        <rFont val="Arial"/>
        <family val="2"/>
      </rPr>
      <t>(fiktiv)</t>
    </r>
  </si>
  <si>
    <t xml:space="preserve">28,95 € pro 10.000 € Vertragsguthaben </t>
  </si>
  <si>
    <t xml:space="preserve">29,57 € pro 10.000 € Vertragsguthaben </t>
  </si>
  <si>
    <t>eXtra-Rente: Erhöhte Altersrente bei bestimmten chronischen Erkrankungen, Pflege-Option: Verdopplung der Altersreten bei Pflegebedürftigkeit vor und im Rentenbezug</t>
  </si>
  <si>
    <t xml:space="preserve"> Σx2</t>
  </si>
  <si>
    <r>
      <t>Allianz</t>
    </r>
    <r>
      <rPr>
        <sz val="8"/>
        <rFont val="Arial"/>
        <family val="2"/>
      </rPr>
      <t xml:space="preserve">
(InvestFlex)</t>
    </r>
  </si>
  <si>
    <t xml:space="preserve"> 27,75 € auf das Vertragsguthaben</t>
  </si>
  <si>
    <t xml:space="preserve">23,99 €  pro 10.000 € Vertragsguthaben
 </t>
  </si>
  <si>
    <t xml:space="preserve"> 28,31 € pro 10.000 € Vertragsguthaben, 
 </t>
  </si>
  <si>
    <t>20,74 € je 10.000 € Vertragsguthaben</t>
  </si>
  <si>
    <t xml:space="preserve">       Allianz Dynamic MultiAsset Strategie 75</t>
  </si>
  <si>
    <t xml:space="preserve"> nein ACHTUNG: Keine BUZ möglich!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</si>
</sst>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;[Red]\-#,##0.00\ [$€-1]"/>
    <numFmt numFmtId="165" formatCode="#,##0.0_ ;[Red]\-#,##0.0\ "/>
    <numFmt numFmtId="166" formatCode="0.0"/>
  </numFmts>
  <fonts count="34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22"/>
      <color indexed="56"/>
      <name val="Tahoma"/>
      <family val="2"/>
    </font>
    <font>
      <b/>
      <sz val="16"/>
      <name val="Tahoma"/>
      <family val="2"/>
    </font>
    <font>
      <sz val="13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Wingdings"/>
      <charset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</font>
    <font>
      <b/>
      <sz val="8"/>
      <color indexed="9"/>
      <name val="Arial"/>
      <family val="2"/>
    </font>
    <font>
      <sz val="12"/>
      <color indexed="9"/>
      <name val="Arial"/>
      <family val="2"/>
    </font>
    <font>
      <b/>
      <sz val="10"/>
      <name val="Arial"/>
      <family val="2"/>
    </font>
    <font>
      <sz val="10"/>
      <name val="Wingdings"/>
      <charset val="2"/>
    </font>
    <font>
      <b/>
      <sz val="9"/>
      <color indexed="9"/>
      <name val="Arial"/>
      <family val="2"/>
    </font>
    <font>
      <b/>
      <sz val="9"/>
      <color theme="0"/>
      <name val="Arial"/>
      <family val="2"/>
    </font>
    <font>
      <b/>
      <sz val="9"/>
      <color theme="0"/>
      <name val="Wingdings"/>
      <charset val="2"/>
    </font>
    <font>
      <b/>
      <i/>
      <sz val="8"/>
      <color indexed="9"/>
      <name val="Arial"/>
      <family val="2"/>
    </font>
    <font>
      <b/>
      <sz val="9"/>
      <name val="Arial"/>
      <family val="2"/>
    </font>
    <font>
      <sz val="9"/>
      <name val="Wingdings"/>
      <charset val="2"/>
    </font>
    <font>
      <b/>
      <sz val="12"/>
      <color rgb="FF1D2D4B"/>
      <name val="Arial"/>
      <family val="2"/>
    </font>
    <font>
      <i/>
      <sz val="9"/>
      <name val="Arial"/>
      <family val="2"/>
    </font>
    <font>
      <i/>
      <sz val="9"/>
      <name val="Wingdings"/>
      <charset val="2"/>
    </font>
    <font>
      <b/>
      <sz val="9"/>
      <color theme="1"/>
      <name val="Arial"/>
      <family val="2"/>
    </font>
    <font>
      <b/>
      <i/>
      <u/>
      <sz val="10"/>
      <color theme="1"/>
      <name val="Arial"/>
      <family val="2"/>
    </font>
    <font>
      <u/>
      <sz val="8"/>
      <name val="Arial"/>
      <family val="2"/>
    </font>
    <font>
      <b/>
      <sz val="12"/>
      <color theme="1"/>
      <name val="Arial"/>
      <family val="2"/>
    </font>
    <font>
      <b/>
      <sz val="11"/>
      <color indexed="9"/>
      <name val="Arial"/>
      <family val="2"/>
    </font>
    <font>
      <sz val="14"/>
      <name val="Arial"/>
      <family val="2"/>
    </font>
    <font>
      <sz val="10"/>
      <color rgb="FF9C000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1D2D4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164" fontId="0" fillId="0" borderId="0"/>
    <xf numFmtId="164" fontId="12" fillId="0" borderId="0"/>
    <xf numFmtId="0" fontId="2" fillId="0" borderId="0"/>
    <xf numFmtId="0" fontId="1" fillId="0" borderId="0"/>
    <xf numFmtId="0" fontId="33" fillId="5" borderId="0" applyNumberFormat="0" applyBorder="0" applyAlignment="0" applyProtection="0"/>
  </cellStyleXfs>
  <cellXfs count="147">
    <xf numFmtId="164" fontId="0" fillId="0" borderId="0" xfId="0"/>
    <xf numFmtId="164" fontId="7" fillId="0" borderId="0" xfId="0" applyFont="1" applyBorder="1" applyAlignment="1">
      <alignment horizontal="center" vertical="center" wrapText="1"/>
    </xf>
    <xf numFmtId="164" fontId="8" fillId="0" borderId="0" xfId="0" applyFont="1" applyBorder="1" applyAlignment="1">
      <alignment vertical="center" wrapText="1"/>
    </xf>
    <xf numFmtId="164" fontId="9" fillId="0" borderId="0" xfId="0" applyFont="1" applyBorder="1" applyAlignment="1">
      <alignment horizontal="center" vertical="center" wrapText="1"/>
    </xf>
    <xf numFmtId="164" fontId="7" fillId="0" borderId="0" xfId="0" applyFont="1" applyBorder="1" applyAlignment="1">
      <alignment vertical="center" wrapText="1"/>
    </xf>
    <xf numFmtId="164" fontId="0" fillId="0" borderId="0" xfId="0" applyAlignment="1"/>
    <xf numFmtId="164" fontId="9" fillId="0" borderId="0" xfId="0" applyFont="1" applyBorder="1" applyAlignment="1">
      <alignment vertical="center" wrapText="1"/>
    </xf>
    <xf numFmtId="164" fontId="7" fillId="0" borderId="0" xfId="0" applyFont="1" applyFill="1" applyBorder="1" applyAlignment="1">
      <alignment vertical="center" wrapText="1"/>
    </xf>
    <xf numFmtId="164" fontId="10" fillId="0" borderId="0" xfId="0" applyFont="1" applyFill="1" applyBorder="1" applyAlignment="1">
      <alignment horizontal="center" vertical="center" wrapText="1"/>
    </xf>
    <xf numFmtId="164" fontId="10" fillId="0" borderId="0" xfId="0" applyFont="1"/>
    <xf numFmtId="164" fontId="10" fillId="0" borderId="0" xfId="0" applyFont="1" applyAlignment="1">
      <alignment vertical="top" wrapText="1"/>
    </xf>
    <xf numFmtId="164" fontId="10" fillId="0" borderId="0" xfId="0" applyFont="1" applyAlignment="1">
      <alignment horizontal="left"/>
    </xf>
    <xf numFmtId="164" fontId="0" fillId="0" borderId="0" xfId="0" applyProtection="1">
      <protection locked="0"/>
    </xf>
    <xf numFmtId="0" fontId="11" fillId="0" borderId="0" xfId="0" applyNumberFormat="1" applyFont="1" applyBorder="1" applyAlignment="1" applyProtection="1">
      <alignment horizontal="center" vertical="top" wrapText="1"/>
      <protection locked="0"/>
    </xf>
    <xf numFmtId="164" fontId="6" fillId="0" borderId="0" xfId="0" applyFont="1" applyBorder="1" applyAlignment="1" applyProtection="1">
      <alignment vertical="top" wrapText="1"/>
      <protection locked="0"/>
    </xf>
    <xf numFmtId="164" fontId="6" fillId="0" borderId="0" xfId="0" applyFont="1" applyBorder="1" applyAlignment="1" applyProtection="1">
      <alignment horizontal="center" vertical="top" wrapText="1"/>
      <protection locked="0"/>
    </xf>
    <xf numFmtId="164" fontId="10" fillId="0" borderId="0" xfId="0" applyFont="1" applyFill="1" applyBorder="1" applyAlignment="1">
      <alignment vertical="center" wrapText="1"/>
    </xf>
    <xf numFmtId="164" fontId="0" fillId="0" borderId="0" xfId="0" applyFill="1" applyProtection="1">
      <protection locked="0"/>
    </xf>
    <xf numFmtId="10" fontId="0" fillId="0" borderId="0" xfId="0" applyNumberFormat="1"/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Font="1" applyFill="1" applyBorder="1" applyAlignment="1">
      <alignment horizontal="center" vertical="center" wrapText="1"/>
    </xf>
    <xf numFmtId="164" fontId="3" fillId="0" borderId="3" xfId="0" applyFont="1" applyFill="1" applyBorder="1" applyAlignment="1">
      <alignment horizontal="center" vertical="center" wrapText="1"/>
    </xf>
    <xf numFmtId="164" fontId="10" fillId="0" borderId="0" xfId="0" applyFont="1" applyBorder="1" applyAlignment="1">
      <alignment horizontal="left" vertical="center" wrapText="1"/>
    </xf>
    <xf numFmtId="164" fontId="11" fillId="0" borderId="0" xfId="0" applyFont="1" applyFill="1" applyBorder="1" applyAlignment="1">
      <alignment horizontal="left" vertical="center" wrapText="1"/>
    </xf>
    <xf numFmtId="164" fontId="10" fillId="0" borderId="0" xfId="0" applyFont="1" applyFill="1" applyBorder="1" applyAlignment="1">
      <alignment horizontal="center" vertical="center" wrapText="1"/>
    </xf>
    <xf numFmtId="164" fontId="0" fillId="0" borderId="0" xfId="0" applyAlignment="1" applyProtection="1">
      <alignment horizontal="center"/>
      <protection locked="0"/>
    </xf>
    <xf numFmtId="9" fontId="0" fillId="0" borderId="0" xfId="0" applyNumberFormat="1" applyAlignment="1" applyProtection="1">
      <alignment horizontal="center"/>
      <protection locked="0"/>
    </xf>
    <xf numFmtId="9" fontId="6" fillId="0" borderId="0" xfId="0" applyNumberFormat="1" applyFont="1" applyBorder="1" applyAlignment="1" applyProtection="1">
      <alignment horizontal="center" vertical="top" wrapText="1"/>
      <protection locked="0"/>
    </xf>
    <xf numFmtId="164" fontId="14" fillId="2" borderId="9" xfId="0" applyFont="1" applyFill="1" applyBorder="1" applyAlignment="1" applyProtection="1">
      <alignment horizontal="center" vertical="center" wrapText="1"/>
      <protection locked="0"/>
    </xf>
    <xf numFmtId="164" fontId="14" fillId="2" borderId="11" xfId="0" applyFont="1" applyFill="1" applyBorder="1" applyAlignment="1" applyProtection="1">
      <alignment horizontal="center" vertical="center" wrapText="1"/>
      <protection locked="0"/>
    </xf>
    <xf numFmtId="9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12" xfId="0" applyFont="1" applyFill="1" applyBorder="1" applyAlignment="1" applyProtection="1">
      <alignment horizontal="center" vertical="center" wrapText="1"/>
      <protection locked="0"/>
    </xf>
    <xf numFmtId="164" fontId="14" fillId="2" borderId="13" xfId="0" applyFont="1" applyFill="1" applyBorder="1" applyAlignment="1" applyProtection="1">
      <alignment horizontal="center" vertical="center" wrapText="1"/>
      <protection locked="0"/>
    </xf>
    <xf numFmtId="164" fontId="3" fillId="0" borderId="10" xfId="0" applyFont="1" applyFill="1" applyBorder="1" applyAlignment="1">
      <alignment horizontal="center" vertical="center" wrapText="1"/>
    </xf>
    <xf numFmtId="164" fontId="9" fillId="0" borderId="14" xfId="0" applyFont="1" applyFill="1" applyBorder="1" applyAlignment="1">
      <alignment horizontal="center" vertical="center" wrapText="1"/>
    </xf>
    <xf numFmtId="164" fontId="0" fillId="0" borderId="0" xfId="0" applyAlignment="1">
      <alignment horizontal="center"/>
    </xf>
    <xf numFmtId="164" fontId="14" fillId="2" borderId="5" xfId="0" applyFont="1" applyFill="1" applyBorder="1" applyAlignment="1">
      <alignment horizontal="center" vertical="center" wrapText="1"/>
    </xf>
    <xf numFmtId="164" fontId="14" fillId="2" borderId="13" xfId="0" applyFont="1" applyFill="1" applyBorder="1" applyAlignment="1">
      <alignment horizontal="center" vertical="center" wrapText="1"/>
    </xf>
    <xf numFmtId="164" fontId="15" fillId="2" borderId="16" xfId="0" applyFont="1" applyFill="1" applyBorder="1" applyAlignment="1">
      <alignment horizontal="center" vertical="center" wrapText="1"/>
    </xf>
    <xf numFmtId="164" fontId="10" fillId="0" borderId="0" xfId="0" applyFont="1" applyAlignment="1">
      <alignment horizontal="center"/>
    </xf>
    <xf numFmtId="164" fontId="8" fillId="0" borderId="0" xfId="0" applyFont="1" applyBorder="1" applyAlignment="1">
      <alignment horizontal="center" vertical="center" wrapText="1"/>
    </xf>
    <xf numFmtId="164" fontId="14" fillId="2" borderId="11" xfId="0" applyFont="1" applyFill="1" applyBorder="1" applyAlignment="1">
      <alignment horizontal="center" vertical="center" wrapText="1"/>
    </xf>
    <xf numFmtId="164" fontId="14" fillId="2" borderId="6" xfId="0" applyFont="1" applyFill="1" applyBorder="1" applyAlignment="1">
      <alignment horizontal="center" vertical="center" wrapText="1"/>
    </xf>
    <xf numFmtId="164" fontId="16" fillId="0" borderId="0" xfId="0" applyFont="1"/>
    <xf numFmtId="164" fontId="15" fillId="2" borderId="19" xfId="0" applyFont="1" applyFill="1" applyBorder="1" applyAlignment="1">
      <alignment horizontal="center" vertical="center" wrapText="1"/>
    </xf>
    <xf numFmtId="164" fontId="14" fillId="2" borderId="9" xfId="0" applyFont="1" applyFill="1" applyBorder="1" applyAlignment="1">
      <alignment horizontal="center" vertical="center" wrapText="1"/>
    </xf>
    <xf numFmtId="164" fontId="10" fillId="0" borderId="0" xfId="0" applyFont="1" applyAlignment="1">
      <alignment horizontal="center" vertical="top" wrapText="1"/>
    </xf>
    <xf numFmtId="164" fontId="3" fillId="0" borderId="3" xfId="0" applyFont="1" applyFill="1" applyBorder="1" applyAlignment="1">
      <alignment horizontal="center" vertical="center" wrapText="1"/>
    </xf>
    <xf numFmtId="164" fontId="9" fillId="0" borderId="2" xfId="0" applyFont="1" applyFill="1" applyBorder="1" applyAlignment="1">
      <alignment horizontal="center" vertical="center" wrapText="1"/>
    </xf>
    <xf numFmtId="164" fontId="3" fillId="0" borderId="2" xfId="0" applyFont="1" applyFill="1" applyBorder="1" applyAlignment="1">
      <alignment horizontal="center" vertical="center" wrapText="1"/>
    </xf>
    <xf numFmtId="164" fontId="11" fillId="0" borderId="0" xfId="0" applyFont="1" applyFill="1" applyBorder="1" applyAlignment="1" applyProtection="1">
      <alignment horizontal="left" vertical="top" wrapText="1"/>
      <protection locked="0"/>
    </xf>
    <xf numFmtId="164" fontId="0" fillId="0" borderId="2" xfId="0" applyFill="1" applyBorder="1" applyProtection="1">
      <protection locked="0"/>
    </xf>
    <xf numFmtId="164" fontId="3" fillId="0" borderId="0" xfId="0" applyFont="1" applyProtection="1">
      <protection locked="0"/>
    </xf>
    <xf numFmtId="164" fontId="17" fillId="0" borderId="2" xfId="0" applyFont="1" applyFill="1" applyBorder="1" applyAlignment="1" applyProtection="1">
      <alignment horizontal="center" vertical="center"/>
      <protection locked="0"/>
    </xf>
    <xf numFmtId="0" fontId="1" fillId="0" borderId="0" xfId="3"/>
    <xf numFmtId="0" fontId="18" fillId="3" borderId="5" xfId="3" applyFont="1" applyFill="1" applyBorder="1" applyAlignment="1">
      <alignment horizontal="center" vertical="center" wrapText="1"/>
    </xf>
    <xf numFmtId="0" fontId="18" fillId="3" borderId="13" xfId="3" applyFont="1" applyFill="1" applyBorder="1" applyAlignment="1">
      <alignment horizontal="center" vertical="center" wrapText="1"/>
    </xf>
    <xf numFmtId="0" fontId="18" fillId="3" borderId="13" xfId="3" applyFont="1" applyFill="1" applyBorder="1" applyAlignment="1">
      <alignment horizontal="center" vertical="center"/>
    </xf>
    <xf numFmtId="0" fontId="19" fillId="3" borderId="12" xfId="3" applyFont="1" applyFill="1" applyBorder="1" applyAlignment="1">
      <alignment horizontal="center" vertical="center"/>
    </xf>
    <xf numFmtId="0" fontId="21" fillId="0" borderId="0" xfId="3" applyFont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166" fontId="10" fillId="0" borderId="2" xfId="3" applyNumberFormat="1" applyFont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10" fontId="26" fillId="0" borderId="0" xfId="3" applyNumberFormat="1" applyFont="1" applyAlignment="1">
      <alignment horizontal="center" vertical="center" wrapText="1"/>
    </xf>
    <xf numFmtId="9" fontId="25" fillId="0" borderId="0" xfId="3" applyNumberFormat="1" applyFont="1" applyAlignment="1">
      <alignment horizontal="center" vertical="center" wrapText="1"/>
    </xf>
    <xf numFmtId="10" fontId="25" fillId="0" borderId="0" xfId="3" applyNumberFormat="1" applyFont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/>
    </xf>
    <xf numFmtId="0" fontId="22" fillId="0" borderId="0" xfId="3" applyFont="1" applyAlignment="1">
      <alignment vertical="center" wrapText="1"/>
    </xf>
    <xf numFmtId="0" fontId="23" fillId="0" borderId="0" xfId="3" applyFont="1" applyAlignment="1">
      <alignment vertical="center" wrapText="1"/>
    </xf>
    <xf numFmtId="14" fontId="28" fillId="4" borderId="0" xfId="3" applyNumberFormat="1" applyFont="1" applyFill="1" applyAlignment="1">
      <alignment horizontal="center"/>
    </xf>
    <xf numFmtId="10" fontId="31" fillId="2" borderId="21" xfId="0" applyNumberFormat="1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2" fontId="31" fillId="2" borderId="21" xfId="0" applyNumberFormat="1" applyFont="1" applyFill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" fontId="32" fillId="0" borderId="2" xfId="0" applyNumberFormat="1" applyFont="1" applyBorder="1" applyAlignment="1">
      <alignment horizontal="center" vertical="center" wrapText="1"/>
    </xf>
    <xf numFmtId="164" fontId="9" fillId="0" borderId="15" xfId="0" applyFont="1" applyBorder="1" applyAlignment="1">
      <alignment horizontal="center" vertical="center" wrapText="1"/>
    </xf>
    <xf numFmtId="1" fontId="32" fillId="0" borderId="21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10" fontId="3" fillId="0" borderId="2" xfId="0" applyNumberFormat="1" applyFont="1" applyBorder="1" applyAlignment="1">
      <alignment vertical="center" wrapText="1"/>
    </xf>
    <xf numFmtId="1" fontId="32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0" fontId="3" fillId="0" borderId="0" xfId="0" applyNumberFormat="1" applyFont="1" applyAlignment="1">
      <alignment horizontal="center" vertical="center" wrapText="1"/>
    </xf>
    <xf numFmtId="164" fontId="3" fillId="0" borderId="0" xfId="0" applyFont="1" applyAlignment="1">
      <alignment horizontal="left" vertical="center"/>
    </xf>
    <xf numFmtId="0" fontId="3" fillId="0" borderId="7" xfId="0" quotePrefix="1" applyNumberFormat="1" applyFont="1" applyBorder="1" applyAlignment="1">
      <alignment horizontal="center" vertical="center" wrapText="1"/>
    </xf>
    <xf numFmtId="164" fontId="4" fillId="0" borderId="0" xfId="0" applyFont="1" applyAlignment="1">
      <alignment horizontal="center" vertical="center" wrapText="1"/>
    </xf>
    <xf numFmtId="164" fontId="4" fillId="0" borderId="0" xfId="0" applyFont="1" applyAlignment="1">
      <alignment horizontal="center" vertical="center"/>
    </xf>
    <xf numFmtId="164" fontId="5" fillId="0" borderId="0" xfId="0" applyFont="1" applyAlignment="1">
      <alignment horizontal="center" vertical="center" wrapText="1"/>
    </xf>
    <xf numFmtId="164" fontId="8" fillId="0" borderId="3" xfId="0" applyFont="1" applyFill="1" applyBorder="1" applyAlignment="1" applyProtection="1">
      <alignment horizontal="center" vertical="center" wrapText="1"/>
      <protection locked="0"/>
    </xf>
    <xf numFmtId="164" fontId="8" fillId="0" borderId="1" xfId="0" applyFont="1" applyFill="1" applyBorder="1" applyAlignment="1" applyProtection="1">
      <alignment horizontal="center" vertical="center" wrapText="1"/>
      <protection locked="0"/>
    </xf>
    <xf numFmtId="9" fontId="3" fillId="0" borderId="3" xfId="0" applyNumberFormat="1" applyFont="1" applyFill="1" applyBorder="1" applyAlignment="1" applyProtection="1">
      <alignment horizontal="center" vertical="center" wrapText="1"/>
    </xf>
    <xf numFmtId="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164" fontId="13" fillId="0" borderId="8" xfId="0" applyFont="1" applyBorder="1" applyAlignment="1" applyProtection="1">
      <alignment horizontal="center" vertical="center"/>
      <protection locked="0"/>
    </xf>
    <xf numFmtId="164" fontId="3" fillId="0" borderId="0" xfId="0" applyFont="1" applyFill="1" applyBorder="1" applyAlignment="1" applyProtection="1">
      <alignment horizontal="left" vertical="top" wrapText="1"/>
      <protection locked="0"/>
    </xf>
    <xf numFmtId="164" fontId="11" fillId="0" borderId="0" xfId="0" applyFont="1" applyFill="1" applyBorder="1" applyAlignment="1" applyProtection="1">
      <alignment horizontal="left" vertical="top" wrapText="1"/>
      <protection locked="0"/>
    </xf>
    <xf numFmtId="164" fontId="3" fillId="0" borderId="0" xfId="0" applyFont="1" applyBorder="1" applyAlignment="1" applyProtection="1">
      <alignment horizontal="left" vertical="top" wrapText="1"/>
      <protection locked="0"/>
    </xf>
    <xf numFmtId="0" fontId="22" fillId="0" borderId="3" xfId="3" applyFont="1" applyBorder="1" applyAlignment="1">
      <alignment horizontal="left" vertical="center" wrapText="1"/>
    </xf>
    <xf numFmtId="0" fontId="22" fillId="0" borderId="1" xfId="3" applyFont="1" applyBorder="1" applyAlignment="1">
      <alignment horizontal="left" vertical="center" wrapText="1"/>
    </xf>
    <xf numFmtId="0" fontId="24" fillId="0" borderId="2" xfId="3" applyFont="1" applyBorder="1" applyAlignment="1">
      <alignment horizontal="center" vertical="center"/>
    </xf>
    <xf numFmtId="0" fontId="23" fillId="0" borderId="5" xfId="3" applyFont="1" applyBorder="1" applyAlignment="1">
      <alignment horizontal="center" vertical="center" wrapText="1"/>
    </xf>
    <xf numFmtId="0" fontId="23" fillId="0" borderId="6" xfId="3" applyFont="1" applyBorder="1" applyAlignment="1">
      <alignment horizontal="center" vertical="center" wrapText="1"/>
    </xf>
    <xf numFmtId="0" fontId="23" fillId="0" borderId="20" xfId="3" applyFont="1" applyBorder="1" applyAlignment="1">
      <alignment horizontal="center" vertical="center" wrapText="1"/>
    </xf>
    <xf numFmtId="0" fontId="30" fillId="0" borderId="0" xfId="3" applyFont="1" applyAlignment="1">
      <alignment horizontal="center" vertical="center" wrapText="1"/>
    </xf>
    <xf numFmtId="0" fontId="30" fillId="0" borderId="8" xfId="3" applyFont="1" applyBorder="1" applyAlignment="1">
      <alignment horizontal="center" vertical="center" wrapText="1"/>
    </xf>
    <xf numFmtId="0" fontId="22" fillId="0" borderId="2" xfId="3" applyFont="1" applyBorder="1" applyAlignment="1">
      <alignment horizontal="left" vertical="center" wrapText="1"/>
    </xf>
    <xf numFmtId="0" fontId="23" fillId="0" borderId="2" xfId="3" applyFont="1" applyBorder="1" applyAlignment="1">
      <alignment horizontal="center" vertical="center" wrapText="1"/>
    </xf>
    <xf numFmtId="0" fontId="1" fillId="0" borderId="0" xfId="3" applyAlignment="1">
      <alignment horizontal="left" vertical="center"/>
    </xf>
    <xf numFmtId="0" fontId="27" fillId="0" borderId="3" xfId="3" applyFont="1" applyBorder="1" applyAlignment="1">
      <alignment horizontal="left" vertical="center"/>
    </xf>
    <xf numFmtId="0" fontId="27" fillId="0" borderId="1" xfId="3" applyFont="1" applyBorder="1" applyAlignment="1">
      <alignment horizontal="left" vertical="center"/>
    </xf>
    <xf numFmtId="164" fontId="8" fillId="0" borderId="3" xfId="0" applyFont="1" applyBorder="1" applyAlignment="1">
      <alignment horizontal="center" vertical="center" wrapText="1"/>
    </xf>
    <xf numFmtId="164" fontId="8" fillId="0" borderId="1" xfId="0" applyFont="1" applyBorder="1" applyAlignment="1">
      <alignment horizontal="center" vertical="center" wrapText="1"/>
    </xf>
    <xf numFmtId="166" fontId="8" fillId="0" borderId="3" xfId="4" applyNumberFormat="1" applyFont="1" applyFill="1" applyBorder="1" applyAlignment="1">
      <alignment horizontal="center" vertical="center" wrapText="1"/>
    </xf>
    <xf numFmtId="166" fontId="8" fillId="0" borderId="1" xfId="4" applyNumberFormat="1" applyFont="1" applyFill="1" applyBorder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166" fontId="8" fillId="0" borderId="3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4" fontId="13" fillId="0" borderId="0" xfId="0" applyFont="1" applyAlignment="1">
      <alignment horizontal="center" vertical="center"/>
    </xf>
    <xf numFmtId="164" fontId="13" fillId="0" borderId="21" xfId="0" applyFont="1" applyBorder="1" applyAlignment="1">
      <alignment horizontal="center" vertical="center"/>
    </xf>
    <xf numFmtId="164" fontId="31" fillId="2" borderId="0" xfId="0" applyFont="1" applyFill="1" applyAlignment="1">
      <alignment horizontal="center" vertical="center" wrapText="1"/>
    </xf>
    <xf numFmtId="164" fontId="31" fillId="2" borderId="8" xfId="0" applyFont="1" applyFill="1" applyBorder="1" applyAlignment="1">
      <alignment horizontal="center" vertical="center" wrapText="1"/>
    </xf>
    <xf numFmtId="10" fontId="31" fillId="2" borderId="0" xfId="0" applyNumberFormat="1" applyFont="1" applyFill="1" applyAlignment="1">
      <alignment horizontal="center" vertical="center" wrapText="1"/>
    </xf>
    <xf numFmtId="10" fontId="31" fillId="2" borderId="8" xfId="0" applyNumberFormat="1" applyFont="1" applyFill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4" fontId="3" fillId="0" borderId="0" xfId="0" applyFont="1" applyAlignment="1">
      <alignment horizontal="left" vertical="center"/>
    </xf>
    <xf numFmtId="164" fontId="8" fillId="0" borderId="3" xfId="0" applyFont="1" applyFill="1" applyBorder="1" applyAlignment="1">
      <alignment horizontal="left" vertical="center" wrapText="1"/>
    </xf>
    <xf numFmtId="164" fontId="8" fillId="0" borderId="1" xfId="0" applyFont="1" applyFill="1" applyBorder="1" applyAlignment="1">
      <alignment horizontal="left" vertical="center" wrapText="1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18" xfId="0" applyNumberFormat="1" applyFont="1" applyFill="1" applyBorder="1" applyAlignment="1">
      <alignment horizontal="center" vertical="center" wrapText="1"/>
    </xf>
    <xf numFmtId="164" fontId="10" fillId="0" borderId="0" xfId="0" applyFont="1" applyBorder="1" applyAlignment="1">
      <alignment horizontal="left" vertical="center" wrapText="1"/>
    </xf>
    <xf numFmtId="164" fontId="11" fillId="0" borderId="0" xfId="0" applyFont="1" applyFill="1" applyBorder="1" applyAlignment="1">
      <alignment horizontal="left" vertical="center" wrapText="1"/>
    </xf>
    <xf numFmtId="164" fontId="0" fillId="0" borderId="0" xfId="0" applyAlignment="1">
      <alignment horizontal="center" vertical="center"/>
    </xf>
    <xf numFmtId="164" fontId="11" fillId="0" borderId="0" xfId="0" applyFont="1" applyAlignment="1">
      <alignment horizontal="left" wrapText="1"/>
    </xf>
    <xf numFmtId="164" fontId="0" fillId="0" borderId="0" xfId="0" applyAlignment="1">
      <alignment horizontal="left"/>
    </xf>
    <xf numFmtId="164" fontId="9" fillId="0" borderId="3" xfId="0" applyFont="1" applyFill="1" applyBorder="1" applyAlignment="1">
      <alignment horizontal="center" vertical="center" wrapText="1"/>
    </xf>
    <xf numFmtId="164" fontId="9" fillId="0" borderId="1" xfId="0" applyFont="1" applyFill="1" applyBorder="1" applyAlignment="1">
      <alignment horizontal="center" vertical="center" wrapText="1"/>
    </xf>
    <xf numFmtId="164" fontId="0" fillId="0" borderId="3" xfId="0" applyFill="1" applyBorder="1" applyAlignment="1" applyProtection="1">
      <protection locked="0"/>
    </xf>
    <xf numFmtId="165" fontId="3" fillId="0" borderId="3" xfId="0" applyNumberFormat="1" applyFont="1" applyBorder="1" applyAlignment="1">
      <alignment vertical="center" wrapText="1"/>
    </xf>
  </cellXfs>
  <cellStyles count="5">
    <cellStyle name="Schlecht" xfId="4" builtinId="27"/>
    <cellStyle name="Standard" xfId="0" builtinId="0"/>
    <cellStyle name="Standard 2" xfId="1" xr:uid="{00000000-0005-0000-0000-000001000000}"/>
    <cellStyle name="Standard 3" xfId="2" xr:uid="{00000000-0005-0000-0000-000002000000}"/>
    <cellStyle name="Standard 3 2" xfId="3" xr:uid="{568036EF-AF7B-454B-9A6B-7F11D19F77F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D2D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1</xdr:row>
      <xdr:rowOff>1038225</xdr:rowOff>
    </xdr:from>
    <xdr:to>
      <xdr:col>9</xdr:col>
      <xdr:colOff>685800</xdr:colOff>
      <xdr:row>25</xdr:row>
      <xdr:rowOff>85725</xdr:rowOff>
    </xdr:to>
    <xdr:pic>
      <xdr:nvPicPr>
        <xdr:cNvPr id="1025" name="Picture 1" descr="Navi-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1781175"/>
          <a:ext cx="7019925" cy="3857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4</xdr:row>
      <xdr:rowOff>57150</xdr:rowOff>
    </xdr:from>
    <xdr:to>
      <xdr:col>9</xdr:col>
      <xdr:colOff>762000</xdr:colOff>
      <xdr:row>4</xdr:row>
      <xdr:rowOff>609600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204787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9</xdr:col>
      <xdr:colOff>228600</xdr:colOff>
      <xdr:row>14</xdr:row>
      <xdr:rowOff>66675</xdr:rowOff>
    </xdr:from>
    <xdr:to>
      <xdr:col>9</xdr:col>
      <xdr:colOff>781050</xdr:colOff>
      <xdr:row>14</xdr:row>
      <xdr:rowOff>619125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1550" y="4324350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16</xdr:row>
      <xdr:rowOff>171450</xdr:rowOff>
    </xdr:from>
    <xdr:to>
      <xdr:col>9</xdr:col>
      <xdr:colOff>762000</xdr:colOff>
      <xdr:row>17</xdr:row>
      <xdr:rowOff>47625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5" y="627697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9</xdr:col>
      <xdr:colOff>209550</xdr:colOff>
      <xdr:row>4</xdr:row>
      <xdr:rowOff>47625</xdr:rowOff>
    </xdr:from>
    <xdr:to>
      <xdr:col>9</xdr:col>
      <xdr:colOff>762000</xdr:colOff>
      <xdr:row>4</xdr:row>
      <xdr:rowOff>600075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5975" y="115252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10</xdr:row>
      <xdr:rowOff>85725</xdr:rowOff>
    </xdr:from>
    <xdr:to>
      <xdr:col>9</xdr:col>
      <xdr:colOff>742950</xdr:colOff>
      <xdr:row>10</xdr:row>
      <xdr:rowOff>638175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3400425"/>
          <a:ext cx="552450" cy="552450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2</xdr:row>
      <xdr:rowOff>28575</xdr:rowOff>
    </xdr:from>
    <xdr:to>
      <xdr:col>9</xdr:col>
      <xdr:colOff>742950</xdr:colOff>
      <xdr:row>2</xdr:row>
      <xdr:rowOff>581025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695325"/>
          <a:ext cx="552450" cy="552450"/>
        </a:xfrm>
        <a:prstGeom prst="rect">
          <a:avLst/>
        </a:prstGeom>
      </xdr:spPr>
    </xdr:pic>
    <xdr:clientData/>
  </xdr:twoCellAnchor>
  <xdr:oneCellAnchor>
    <xdr:from>
      <xdr:col>9</xdr:col>
      <xdr:colOff>190500</xdr:colOff>
      <xdr:row>6</xdr:row>
      <xdr:rowOff>28575</xdr:rowOff>
    </xdr:from>
    <xdr:ext cx="552450" cy="552450"/>
    <xdr:pic>
      <xdr:nvPicPr>
        <xdr:cNvPr id="13" name="Grafik 12">
          <a:extLst>
            <a:ext uri="{FF2B5EF4-FFF2-40B4-BE49-F238E27FC236}">
              <a16:creationId xmlns:a16="http://schemas.microsoft.com/office/drawing/2014/main" id="{3882F7C1-1B3D-4905-9B5E-CC5A149F9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1266825"/>
          <a:ext cx="552450" cy="552450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8</xdr:row>
      <xdr:rowOff>85725</xdr:rowOff>
    </xdr:from>
    <xdr:ext cx="552450" cy="552450"/>
    <xdr:pic>
      <xdr:nvPicPr>
        <xdr:cNvPr id="14" name="Grafik 13">
          <a:extLst>
            <a:ext uri="{FF2B5EF4-FFF2-40B4-BE49-F238E27FC236}">
              <a16:creationId xmlns:a16="http://schemas.microsoft.com/office/drawing/2014/main" id="{57C30EC5-746D-4A13-AF1D-E8A9C7493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2466975"/>
          <a:ext cx="552450" cy="552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view="pageBreakPreview" topLeftCell="A58" zoomScale="110" zoomScaleNormal="100" zoomScaleSheetLayoutView="110" workbookViewId="0">
      <selection activeCell="A2" sqref="A2:K2"/>
    </sheetView>
  </sheetViews>
  <sheetFormatPr baseColWidth="10" defaultRowHeight="12.75"/>
  <sheetData>
    <row r="1" spans="1:11" ht="58.5" customHeight="1">
      <c r="A1" s="90" t="s">
        <v>86</v>
      </c>
      <c r="B1" s="91"/>
      <c r="C1" s="91"/>
      <c r="D1" s="91"/>
      <c r="E1" s="91"/>
      <c r="F1" s="91"/>
      <c r="G1" s="91"/>
      <c r="H1" s="91"/>
      <c r="I1" s="91"/>
      <c r="J1" s="91"/>
      <c r="K1" s="91"/>
    </row>
    <row r="2" spans="1:11" ht="85.5" customHeight="1">
      <c r="A2" s="92" t="s">
        <v>155</v>
      </c>
      <c r="B2" s="92"/>
      <c r="C2" s="92"/>
      <c r="D2" s="92"/>
      <c r="E2" s="92"/>
      <c r="F2" s="92"/>
      <c r="G2" s="92"/>
      <c r="H2" s="92"/>
      <c r="I2" s="92"/>
      <c r="J2" s="92"/>
      <c r="K2" s="92"/>
    </row>
  </sheetData>
  <mergeCells count="2">
    <mergeCell ref="A1:K1"/>
    <mergeCell ref="A2:K2"/>
  </mergeCells>
  <phoneticPr fontId="3" type="noConversion"/>
  <printOptions horizontalCentered="1"/>
  <pageMargins left="0.78740157480314965" right="0.78740157480314965" top="1.1811023622047245" bottom="0.78740157480314965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view="pageBreakPreview" zoomScaleNormal="100" zoomScaleSheetLayoutView="100" workbookViewId="0">
      <selection activeCell="J13" sqref="J13"/>
    </sheetView>
  </sheetViews>
  <sheetFormatPr baseColWidth="10" defaultRowHeight="12.75"/>
  <cols>
    <col min="1" max="1" width="17.85546875" style="25" customWidth="1"/>
    <col min="2" max="2" width="19.42578125" style="25" customWidth="1"/>
    <col min="3" max="3" width="24" style="26" customWidth="1"/>
    <col min="4" max="4" width="17" style="12" customWidth="1"/>
    <col min="5" max="5" width="9.5703125" style="12" customWidth="1"/>
    <col min="6" max="8" width="10" style="12" customWidth="1"/>
    <col min="9" max="9" width="24.5703125" style="12" customWidth="1"/>
    <col min="10" max="10" width="14.42578125" style="12" customWidth="1"/>
    <col min="11" max="16384" width="11.42578125" style="12"/>
  </cols>
  <sheetData>
    <row r="1" spans="1:10" ht="30" customHeight="1">
      <c r="A1" s="101" t="s">
        <v>58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22.5" customHeight="1">
      <c r="A2" s="28" t="s">
        <v>0</v>
      </c>
      <c r="B2" s="29" t="s">
        <v>59</v>
      </c>
      <c r="C2" s="30" t="s">
        <v>31</v>
      </c>
      <c r="D2" s="32" t="s">
        <v>122</v>
      </c>
      <c r="E2" s="32" t="s">
        <v>14</v>
      </c>
      <c r="F2" s="32" t="s">
        <v>15</v>
      </c>
      <c r="G2" s="29" t="s">
        <v>16</v>
      </c>
      <c r="H2" s="29" t="s">
        <v>17</v>
      </c>
      <c r="I2" s="29" t="s">
        <v>1</v>
      </c>
      <c r="J2" s="31" t="s">
        <v>94</v>
      </c>
    </row>
    <row r="3" spans="1:10" s="17" customFormat="1" ht="50.25" customHeight="1">
      <c r="A3" s="93" t="s">
        <v>10</v>
      </c>
      <c r="B3" s="93" t="s">
        <v>107</v>
      </c>
      <c r="C3" s="95">
        <v>0.8</v>
      </c>
      <c r="D3" s="97">
        <v>3</v>
      </c>
      <c r="E3" s="97">
        <v>24</v>
      </c>
      <c r="F3" s="97">
        <v>11</v>
      </c>
      <c r="G3" s="97">
        <v>13</v>
      </c>
      <c r="H3" s="97">
        <v>7</v>
      </c>
      <c r="I3" s="99">
        <f>SUM(D3:H4)</f>
        <v>58</v>
      </c>
      <c r="J3" s="51"/>
    </row>
    <row r="4" spans="1:10" s="17" customFormat="1" ht="17.25" customHeight="1">
      <c r="A4" s="94"/>
      <c r="B4" s="94"/>
      <c r="C4" s="96"/>
      <c r="D4" s="98"/>
      <c r="E4" s="98"/>
      <c r="F4" s="98"/>
      <c r="G4" s="98"/>
      <c r="H4" s="98"/>
      <c r="I4" s="100"/>
      <c r="J4" s="53" t="s">
        <v>23</v>
      </c>
    </row>
    <row r="5" spans="1:10" s="17" customFormat="1" ht="52.5" customHeight="1">
      <c r="A5" s="93" t="s">
        <v>19</v>
      </c>
      <c r="B5" s="93" t="s">
        <v>55</v>
      </c>
      <c r="C5" s="95">
        <v>0.9</v>
      </c>
      <c r="D5" s="97">
        <v>3</v>
      </c>
      <c r="E5" s="97">
        <v>24</v>
      </c>
      <c r="F5" s="97">
        <v>9</v>
      </c>
      <c r="G5" s="97">
        <v>12</v>
      </c>
      <c r="H5" s="97">
        <v>7</v>
      </c>
      <c r="I5" s="99">
        <f>SUM(D5:H6)</f>
        <v>55</v>
      </c>
      <c r="J5" s="51"/>
    </row>
    <row r="6" spans="1:10" s="17" customFormat="1" ht="17.25" customHeight="1">
      <c r="A6" s="94"/>
      <c r="B6" s="94"/>
      <c r="C6" s="96"/>
      <c r="D6" s="98"/>
      <c r="E6" s="98"/>
      <c r="F6" s="98"/>
      <c r="G6" s="98"/>
      <c r="H6" s="98"/>
      <c r="I6" s="100"/>
      <c r="J6" s="53" t="s">
        <v>101</v>
      </c>
    </row>
    <row r="7" spans="1:10" s="17" customFormat="1" ht="50.25" customHeight="1">
      <c r="A7" s="93" t="s">
        <v>156</v>
      </c>
      <c r="B7" s="93" t="s">
        <v>157</v>
      </c>
      <c r="C7" s="95">
        <v>0</v>
      </c>
      <c r="D7" s="97">
        <v>4</v>
      </c>
      <c r="E7" s="97">
        <v>24</v>
      </c>
      <c r="F7" s="97">
        <v>10</v>
      </c>
      <c r="G7" s="97">
        <v>12</v>
      </c>
      <c r="H7" s="97">
        <v>4</v>
      </c>
      <c r="I7" s="99">
        <f>SUM(D7:H8)</f>
        <v>54</v>
      </c>
      <c r="J7" s="51"/>
    </row>
    <row r="8" spans="1:10" s="17" customFormat="1" ht="17.25" customHeight="1">
      <c r="A8" s="94"/>
      <c r="B8" s="94"/>
      <c r="C8" s="96"/>
      <c r="D8" s="98"/>
      <c r="E8" s="98"/>
      <c r="F8" s="98"/>
      <c r="G8" s="98"/>
      <c r="H8" s="98"/>
      <c r="I8" s="100"/>
      <c r="J8" s="53" t="s">
        <v>23</v>
      </c>
    </row>
    <row r="9" spans="1:10" s="17" customFormat="1" ht="57" customHeight="1">
      <c r="A9" s="93" t="s">
        <v>2</v>
      </c>
      <c r="B9" s="93" t="s">
        <v>191</v>
      </c>
      <c r="C9" s="95">
        <v>0.5</v>
      </c>
      <c r="D9" s="97">
        <v>3</v>
      </c>
      <c r="E9" s="97">
        <v>22</v>
      </c>
      <c r="F9" s="97">
        <v>10</v>
      </c>
      <c r="G9" s="97">
        <v>13</v>
      </c>
      <c r="H9" s="97">
        <v>7</v>
      </c>
      <c r="I9" s="99">
        <f>SUM($E9:$H9)</f>
        <v>52</v>
      </c>
      <c r="J9" s="51"/>
    </row>
    <row r="10" spans="1:10" s="17" customFormat="1" ht="17.25" customHeight="1">
      <c r="A10" s="94"/>
      <c r="B10" s="94"/>
      <c r="C10" s="96"/>
      <c r="D10" s="98"/>
      <c r="E10" s="98"/>
      <c r="F10" s="98"/>
      <c r="G10" s="98"/>
      <c r="H10" s="98"/>
      <c r="I10" s="100"/>
      <c r="J10" s="53" t="s">
        <v>85</v>
      </c>
    </row>
    <row r="11" spans="1:10" s="17" customFormat="1" ht="57" customHeight="1">
      <c r="A11" s="93" t="s">
        <v>2</v>
      </c>
      <c r="B11" s="93" t="s">
        <v>56</v>
      </c>
      <c r="C11" s="95">
        <v>0.5</v>
      </c>
      <c r="D11" s="97">
        <v>3</v>
      </c>
      <c r="E11" s="97">
        <v>22</v>
      </c>
      <c r="F11" s="97">
        <v>9</v>
      </c>
      <c r="G11" s="97">
        <v>13</v>
      </c>
      <c r="H11" s="97">
        <v>7</v>
      </c>
      <c r="I11" s="99">
        <f>SUM($E11:$H11)</f>
        <v>51</v>
      </c>
      <c r="J11" s="51"/>
    </row>
    <row r="12" spans="1:10" s="17" customFormat="1" ht="17.25" customHeight="1">
      <c r="A12" s="94"/>
      <c r="B12" s="94"/>
      <c r="C12" s="96"/>
      <c r="D12" s="98"/>
      <c r="E12" s="98"/>
      <c r="F12" s="98"/>
      <c r="G12" s="98"/>
      <c r="H12" s="98"/>
      <c r="I12" s="100"/>
      <c r="J12" s="53" t="s">
        <v>85</v>
      </c>
    </row>
    <row r="13" spans="1:10" ht="17.25" customHeight="1">
      <c r="A13" s="93" t="s">
        <v>34</v>
      </c>
      <c r="B13" s="93" t="s">
        <v>35</v>
      </c>
      <c r="C13" s="95">
        <v>1</v>
      </c>
      <c r="D13" s="97">
        <v>4</v>
      </c>
      <c r="E13" s="97">
        <v>18</v>
      </c>
      <c r="F13" s="97">
        <v>2</v>
      </c>
      <c r="G13" s="97">
        <v>6</v>
      </c>
      <c r="H13" s="97">
        <v>6</v>
      </c>
      <c r="I13" s="99">
        <f>SUM($E13:$H13)</f>
        <v>32</v>
      </c>
      <c r="J13" s="51"/>
    </row>
    <row r="14" spans="1:10" ht="17.25" customHeight="1">
      <c r="A14" s="94"/>
      <c r="B14" s="94"/>
      <c r="C14" s="96"/>
      <c r="D14" s="98"/>
      <c r="E14" s="98"/>
      <c r="F14" s="98"/>
      <c r="G14" s="98"/>
      <c r="H14" s="98"/>
      <c r="I14" s="100"/>
      <c r="J14" s="53"/>
    </row>
    <row r="15" spans="1:10" s="17" customFormat="1" ht="57" customHeight="1">
      <c r="A15" s="93" t="s">
        <v>32</v>
      </c>
      <c r="B15" s="93" t="s">
        <v>33</v>
      </c>
      <c r="C15" s="95">
        <v>0.8</v>
      </c>
      <c r="D15" s="97">
        <v>4</v>
      </c>
      <c r="E15" s="97">
        <v>18</v>
      </c>
      <c r="F15" s="97">
        <v>9</v>
      </c>
      <c r="G15" s="97">
        <v>11</v>
      </c>
      <c r="H15" s="97">
        <v>5</v>
      </c>
      <c r="I15" s="99">
        <f t="shared" ref="I15:I17" si="0">SUM($E15:$H15)</f>
        <v>43</v>
      </c>
      <c r="J15" s="51"/>
    </row>
    <row r="16" spans="1:10" s="17" customFormat="1" ht="18" customHeight="1">
      <c r="A16" s="94"/>
      <c r="B16" s="94"/>
      <c r="C16" s="96"/>
      <c r="D16" s="98"/>
      <c r="E16" s="98"/>
      <c r="F16" s="98"/>
      <c r="G16" s="98"/>
      <c r="H16" s="98"/>
      <c r="I16" s="100"/>
      <c r="J16" s="53" t="s">
        <v>101</v>
      </c>
    </row>
    <row r="17" spans="1:10" s="17" customFormat="1" ht="53.25" customHeight="1">
      <c r="A17" s="93" t="s">
        <v>8</v>
      </c>
      <c r="B17" s="93" t="s">
        <v>57</v>
      </c>
      <c r="C17" s="95">
        <v>0.8</v>
      </c>
      <c r="D17" s="97">
        <v>3</v>
      </c>
      <c r="E17" s="97">
        <v>8</v>
      </c>
      <c r="F17" s="97">
        <v>9</v>
      </c>
      <c r="G17" s="97">
        <v>9</v>
      </c>
      <c r="H17" s="97">
        <v>5</v>
      </c>
      <c r="I17" s="99">
        <f t="shared" si="0"/>
        <v>31</v>
      </c>
      <c r="J17" s="145"/>
    </row>
    <row r="18" spans="1:10" s="17" customFormat="1" ht="15" customHeight="1">
      <c r="A18" s="94"/>
      <c r="B18" s="94"/>
      <c r="C18" s="96"/>
      <c r="D18" s="98"/>
      <c r="E18" s="98"/>
      <c r="F18" s="98"/>
      <c r="G18" s="98"/>
      <c r="H18" s="98"/>
      <c r="I18" s="100"/>
      <c r="J18" s="53" t="s">
        <v>85</v>
      </c>
    </row>
    <row r="19" spans="1:10" ht="12.75" customHeight="1">
      <c r="A19" s="103" t="s">
        <v>9</v>
      </c>
      <c r="B19" s="103"/>
      <c r="C19" s="103"/>
      <c r="D19" s="103"/>
      <c r="E19" s="103"/>
      <c r="F19" s="103"/>
      <c r="G19" s="103"/>
      <c r="H19" s="50"/>
      <c r="I19" s="13"/>
    </row>
    <row r="20" spans="1:10" ht="12.75" customHeight="1">
      <c r="A20" s="104" t="s">
        <v>9</v>
      </c>
      <c r="B20" s="104"/>
      <c r="C20" s="104"/>
      <c r="D20" s="104"/>
      <c r="E20" s="104"/>
      <c r="F20" s="104"/>
      <c r="G20" s="104"/>
      <c r="H20" s="104"/>
      <c r="I20" s="104"/>
    </row>
    <row r="21" spans="1:10" ht="12.75" customHeight="1">
      <c r="A21" s="104" t="s">
        <v>95</v>
      </c>
      <c r="B21" s="104"/>
      <c r="C21" s="104"/>
      <c r="D21" s="104"/>
      <c r="E21" s="104"/>
      <c r="F21" s="104"/>
      <c r="G21" s="104"/>
      <c r="H21" s="104"/>
      <c r="I21" s="52"/>
    </row>
    <row r="22" spans="1:10" ht="12.75" customHeight="1">
      <c r="A22" s="104" t="s">
        <v>108</v>
      </c>
      <c r="B22" s="104"/>
      <c r="C22" s="104"/>
      <c r="D22" s="104"/>
      <c r="E22" s="104"/>
      <c r="F22" s="104"/>
      <c r="G22" s="104"/>
      <c r="H22" s="104"/>
      <c r="I22" s="104"/>
    </row>
    <row r="23" spans="1:10" ht="12.75" customHeight="1">
      <c r="A23" s="104" t="s">
        <v>96</v>
      </c>
      <c r="B23" s="104"/>
      <c r="C23" s="104"/>
      <c r="D23" s="104"/>
      <c r="E23" s="104"/>
      <c r="F23" s="104"/>
      <c r="G23" s="104"/>
      <c r="H23" s="104"/>
      <c r="I23" s="104"/>
    </row>
    <row r="24" spans="1:10" ht="12.75" customHeight="1">
      <c r="A24" s="104" t="s">
        <v>97</v>
      </c>
      <c r="B24" s="104"/>
      <c r="C24" s="104"/>
      <c r="D24" s="104"/>
      <c r="E24" s="104"/>
      <c r="F24" s="104"/>
      <c r="G24" s="104"/>
      <c r="H24" s="104"/>
      <c r="I24" s="104"/>
    </row>
    <row r="25" spans="1:10" ht="12.75" customHeight="1">
      <c r="A25" s="104" t="s">
        <v>98</v>
      </c>
      <c r="B25" s="104"/>
      <c r="C25" s="104"/>
      <c r="D25" s="104"/>
      <c r="E25" s="104"/>
      <c r="F25" s="104"/>
      <c r="G25" s="104"/>
      <c r="H25" s="104"/>
      <c r="I25" s="104"/>
    </row>
    <row r="26" spans="1:10" ht="12.75" customHeight="1">
      <c r="A26" s="104" t="s">
        <v>99</v>
      </c>
      <c r="B26" s="104"/>
      <c r="C26" s="104"/>
      <c r="D26" s="104"/>
      <c r="E26" s="104"/>
      <c r="F26" s="104"/>
      <c r="G26" s="104"/>
      <c r="H26" s="104"/>
      <c r="I26" s="104"/>
    </row>
    <row r="27" spans="1:10">
      <c r="A27" s="102" t="s">
        <v>100</v>
      </c>
      <c r="B27" s="102"/>
      <c r="C27" s="102"/>
      <c r="D27" s="102"/>
      <c r="E27" s="102"/>
      <c r="F27" s="102"/>
      <c r="G27" s="102"/>
      <c r="H27" s="102"/>
      <c r="I27" s="102"/>
    </row>
    <row r="28" spans="1:10" ht="16.5">
      <c r="A28" s="15"/>
      <c r="B28" s="15"/>
      <c r="C28" s="27"/>
      <c r="D28" s="14"/>
      <c r="E28" s="14"/>
      <c r="F28" s="14"/>
      <c r="G28" s="14"/>
      <c r="H28" s="14"/>
      <c r="I28" s="15"/>
    </row>
  </sheetData>
  <sortState xmlns:xlrd2="http://schemas.microsoft.com/office/spreadsheetml/2017/richdata2" ref="A2:K18">
    <sortCondition descending="1" ref="J2:J18"/>
  </sortState>
  <mergeCells count="82">
    <mergeCell ref="A17:A18"/>
    <mergeCell ref="B17:B18"/>
    <mergeCell ref="C17:C18"/>
    <mergeCell ref="E17:E18"/>
    <mergeCell ref="F17:F18"/>
    <mergeCell ref="D17:D18"/>
    <mergeCell ref="A22:I22"/>
    <mergeCell ref="F13:F14"/>
    <mergeCell ref="E13:E14"/>
    <mergeCell ref="C13:C14"/>
    <mergeCell ref="B13:B14"/>
    <mergeCell ref="A13:A14"/>
    <mergeCell ref="D13:D14"/>
    <mergeCell ref="H17:H18"/>
    <mergeCell ref="I17:I18"/>
    <mergeCell ref="I13:I14"/>
    <mergeCell ref="H13:H14"/>
    <mergeCell ref="G13:G14"/>
    <mergeCell ref="G17:G18"/>
    <mergeCell ref="I3:I4"/>
    <mergeCell ref="G5:G6"/>
    <mergeCell ref="F5:F6"/>
    <mergeCell ref="E5:E6"/>
    <mergeCell ref="G3:G4"/>
    <mergeCell ref="H3:H4"/>
    <mergeCell ref="I11:I12"/>
    <mergeCell ref="I9:I10"/>
    <mergeCell ref="E3:E4"/>
    <mergeCell ref="F3:F4"/>
    <mergeCell ref="G15:G16"/>
    <mergeCell ref="H15:H16"/>
    <mergeCell ref="E15:E16"/>
    <mergeCell ref="F15:F16"/>
    <mergeCell ref="D11:D12"/>
    <mergeCell ref="H11:H12"/>
    <mergeCell ref="G11:G12"/>
    <mergeCell ref="F9:F10"/>
    <mergeCell ref="G9:G10"/>
    <mergeCell ref="H9:H10"/>
    <mergeCell ref="D5:D6"/>
    <mergeCell ref="A5:A6"/>
    <mergeCell ref="A15:A16"/>
    <mergeCell ref="B15:B16"/>
    <mergeCell ref="C15:C16"/>
    <mergeCell ref="D15:D16"/>
    <mergeCell ref="C5:C6"/>
    <mergeCell ref="B5:B6"/>
    <mergeCell ref="I15:I16"/>
    <mergeCell ref="A1:J1"/>
    <mergeCell ref="A27:I27"/>
    <mergeCell ref="A19:G19"/>
    <mergeCell ref="A20:I20"/>
    <mergeCell ref="A21:H21"/>
    <mergeCell ref="A23:I23"/>
    <mergeCell ref="I5:I6"/>
    <mergeCell ref="H5:H6"/>
    <mergeCell ref="A24:I24"/>
    <mergeCell ref="A25:I25"/>
    <mergeCell ref="A26:I26"/>
    <mergeCell ref="F11:F12"/>
    <mergeCell ref="E11:E12"/>
    <mergeCell ref="C11:C12"/>
    <mergeCell ref="B11:B12"/>
    <mergeCell ref="A11:A12"/>
    <mergeCell ref="A7:A8"/>
    <mergeCell ref="B7:B8"/>
    <mergeCell ref="C7:C8"/>
    <mergeCell ref="D7:D8"/>
    <mergeCell ref="D3:D4"/>
    <mergeCell ref="A3:A4"/>
    <mergeCell ref="B3:B4"/>
    <mergeCell ref="C3:C4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</mergeCells>
  <phoneticPr fontId="3" type="noConversion"/>
  <printOptions horizontalCentered="1"/>
  <pageMargins left="0.39370078740157483" right="0.39370078740157483" top="1.1811023622047245" bottom="0.78740157480314965" header="0.51181102362204722" footer="0.51181102362204722"/>
  <pageSetup paperSize="9" scale="60" orientation="landscape" r:id="rId1"/>
  <headerFooter alignWithMargins="0">
    <oddHeader>&amp;CNur für den &amp;"Arial,Fett"INTERNEN&amp;"Arial,Standard" Gebrauch - keine Weitergabe an Dritte
&amp;"Arial,Fett"&amp;16afm Entscheidungsnavigation Basisrente fondsgebunden</oddHeader>
    <oddFooter>&amp;LStand 03.2022&amp;C&amp;8Trotz größter Sorgfalt kann für die Richtigkeit der Informationen keine Haftung übernommen werden!&amp;RSeite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607EF-59FC-48A4-B5EA-B51C4CB14D4C}">
  <dimension ref="A1:H54"/>
  <sheetViews>
    <sheetView view="pageBreakPreview" zoomScaleNormal="130" zoomScaleSheetLayoutView="100" workbookViewId="0">
      <selection activeCell="B33" sqref="B33"/>
    </sheetView>
  </sheetViews>
  <sheetFormatPr baseColWidth="10" defaultColWidth="11.42578125" defaultRowHeight="12.75"/>
  <cols>
    <col min="1" max="1" width="39.28515625" style="54" customWidth="1"/>
    <col min="2" max="2" width="20.28515625" style="54" bestFit="1" customWidth="1"/>
    <col min="3" max="3" width="20.28515625" style="54" customWidth="1"/>
    <col min="4" max="4" width="32.7109375" style="54" bestFit="1" customWidth="1"/>
    <col min="5" max="5" width="14.7109375" style="54" customWidth="1"/>
    <col min="6" max="6" width="32.28515625" style="54" bestFit="1" customWidth="1"/>
    <col min="7" max="16384" width="11.42578125" style="54"/>
  </cols>
  <sheetData>
    <row r="1" spans="1:8" ht="12.75" customHeight="1">
      <c r="A1" s="111" t="s">
        <v>128</v>
      </c>
      <c r="B1" s="111"/>
      <c r="C1" s="111"/>
      <c r="D1" s="111"/>
      <c r="E1" s="111"/>
    </row>
    <row r="2" spans="1:8" ht="12.75" customHeight="1">
      <c r="A2" s="112"/>
      <c r="B2" s="112"/>
      <c r="C2" s="112"/>
      <c r="D2" s="112"/>
      <c r="E2" s="112"/>
    </row>
    <row r="3" spans="1:8" ht="39.75" customHeight="1">
      <c r="A3" s="55" t="s">
        <v>0</v>
      </c>
      <c r="B3" s="56" t="s">
        <v>109</v>
      </c>
      <c r="C3" s="56" t="s">
        <v>123</v>
      </c>
      <c r="D3" s="57" t="s">
        <v>110</v>
      </c>
      <c r="E3" s="58" t="s">
        <v>111</v>
      </c>
      <c r="G3" s="59"/>
      <c r="H3" s="59"/>
    </row>
    <row r="4" spans="1:8" ht="12.75" customHeight="1">
      <c r="A4" s="113" t="s">
        <v>116</v>
      </c>
      <c r="B4" s="60" t="s">
        <v>117</v>
      </c>
      <c r="C4" s="61">
        <v>8</v>
      </c>
      <c r="D4" s="62" t="s">
        <v>11</v>
      </c>
      <c r="E4" s="107">
        <f>LEN(B5)</f>
        <v>3</v>
      </c>
      <c r="G4" s="63"/>
      <c r="H4" s="64"/>
    </row>
    <row r="5" spans="1:8" ht="12.75" customHeight="1">
      <c r="A5" s="113"/>
      <c r="B5" s="114" t="s">
        <v>3</v>
      </c>
      <c r="C5" s="114"/>
      <c r="D5" s="114"/>
      <c r="E5" s="107"/>
      <c r="G5" s="65"/>
      <c r="H5" s="66"/>
    </row>
    <row r="6" spans="1:8" ht="12.75" customHeight="1">
      <c r="A6" s="105" t="s">
        <v>19</v>
      </c>
      <c r="B6" s="60" t="s">
        <v>129</v>
      </c>
      <c r="C6" s="61">
        <v>4.5</v>
      </c>
      <c r="D6" s="62" t="s">
        <v>21</v>
      </c>
      <c r="E6" s="107">
        <f>LEN(B7)</f>
        <v>3</v>
      </c>
      <c r="G6" s="63"/>
      <c r="H6" s="64"/>
    </row>
    <row r="7" spans="1:8" ht="12.75" customHeight="1">
      <c r="A7" s="106"/>
      <c r="B7" s="108" t="s">
        <v>3</v>
      </c>
      <c r="C7" s="109"/>
      <c r="D7" s="110"/>
      <c r="E7" s="107"/>
      <c r="G7" s="65"/>
      <c r="H7" s="66"/>
    </row>
    <row r="8" spans="1:8" ht="12.75" customHeight="1">
      <c r="A8" s="105" t="s">
        <v>156</v>
      </c>
      <c r="B8" s="60" t="s">
        <v>158</v>
      </c>
      <c r="C8" s="61">
        <v>8</v>
      </c>
      <c r="D8" s="67" t="s">
        <v>21</v>
      </c>
      <c r="E8" s="107">
        <v>4</v>
      </c>
      <c r="G8" s="63"/>
      <c r="H8" s="64"/>
    </row>
    <row r="9" spans="1:8" ht="12.75" customHeight="1">
      <c r="A9" s="106"/>
      <c r="B9" s="108" t="s">
        <v>3</v>
      </c>
      <c r="C9" s="109"/>
      <c r="D9" s="110"/>
      <c r="E9" s="107"/>
      <c r="G9" s="65"/>
      <c r="H9" s="66"/>
    </row>
    <row r="10" spans="1:8" ht="12.75" customHeight="1">
      <c r="A10" s="105" t="s">
        <v>120</v>
      </c>
      <c r="B10" s="60" t="s">
        <v>118</v>
      </c>
      <c r="C10" s="61">
        <v>9</v>
      </c>
      <c r="D10" s="62" t="s">
        <v>21</v>
      </c>
      <c r="E10" s="107">
        <f>LEN(B11)</f>
        <v>3</v>
      </c>
      <c r="G10" s="63"/>
      <c r="H10" s="64"/>
    </row>
    <row r="11" spans="1:8" ht="12.75" customHeight="1">
      <c r="A11" s="106"/>
      <c r="B11" s="108" t="s">
        <v>3</v>
      </c>
      <c r="C11" s="109"/>
      <c r="D11" s="110"/>
      <c r="E11" s="107"/>
      <c r="G11" s="65"/>
      <c r="H11" s="66"/>
    </row>
    <row r="12" spans="1:8" ht="19.5" customHeight="1">
      <c r="A12" s="105" t="s">
        <v>112</v>
      </c>
      <c r="B12" s="60" t="s">
        <v>113</v>
      </c>
      <c r="C12" s="61">
        <v>9</v>
      </c>
      <c r="D12" s="62" t="s">
        <v>11</v>
      </c>
      <c r="E12" s="107">
        <f>LEN(B13)</f>
        <v>5</v>
      </c>
      <c r="G12" s="59"/>
      <c r="H12" s="59"/>
    </row>
    <row r="13" spans="1:8" ht="12.75" customHeight="1">
      <c r="A13" s="106"/>
      <c r="B13" s="108" t="s">
        <v>85</v>
      </c>
      <c r="C13" s="109"/>
      <c r="D13" s="110"/>
      <c r="E13" s="107"/>
      <c r="G13" s="65"/>
      <c r="H13" s="66"/>
    </row>
    <row r="14" spans="1:8" ht="12.75" customHeight="1">
      <c r="A14" s="105" t="s">
        <v>114</v>
      </c>
      <c r="B14" s="60" t="s">
        <v>113</v>
      </c>
      <c r="C14" s="60" t="s">
        <v>130</v>
      </c>
      <c r="D14" s="60" t="s">
        <v>115</v>
      </c>
      <c r="E14" s="107">
        <f>LEN(B15)</f>
        <v>4</v>
      </c>
      <c r="G14" s="65"/>
      <c r="H14" s="66"/>
    </row>
    <row r="15" spans="1:8" ht="12.75" customHeight="1">
      <c r="A15" s="106"/>
      <c r="B15" s="108" t="s">
        <v>23</v>
      </c>
      <c r="C15" s="109"/>
      <c r="D15" s="110"/>
      <c r="E15" s="107"/>
      <c r="G15" s="65"/>
      <c r="H15" s="66"/>
    </row>
    <row r="16" spans="1:8" ht="12.75" customHeight="1">
      <c r="A16" s="116" t="s">
        <v>8</v>
      </c>
      <c r="B16" s="60" t="s">
        <v>119</v>
      </c>
      <c r="C16" s="60">
        <v>8.5</v>
      </c>
      <c r="D16" s="62" t="s">
        <v>21</v>
      </c>
      <c r="E16" s="107">
        <f>LEN(B17)</f>
        <v>3</v>
      </c>
      <c r="G16" s="65"/>
      <c r="H16" s="66"/>
    </row>
    <row r="17" spans="1:8" ht="12.75" customHeight="1">
      <c r="A17" s="117"/>
      <c r="B17" s="108" t="s">
        <v>3</v>
      </c>
      <c r="C17" s="109"/>
      <c r="D17" s="110"/>
      <c r="E17" s="107"/>
      <c r="G17" s="65"/>
      <c r="H17" s="66"/>
    </row>
    <row r="18" spans="1:8" ht="12.75" customHeight="1">
      <c r="A18" s="54" t="s">
        <v>121</v>
      </c>
    </row>
    <row r="19" spans="1:8" ht="12.75" customHeight="1">
      <c r="A19" s="54" t="s">
        <v>131</v>
      </c>
      <c r="B19" s="68"/>
      <c r="C19" s="68"/>
      <c r="D19" s="68"/>
      <c r="E19" s="69"/>
    </row>
    <row r="20" spans="1:8" ht="12.75" customHeight="1">
      <c r="A20" s="70"/>
      <c r="B20" s="71"/>
      <c r="C20" s="71"/>
      <c r="D20" s="71"/>
      <c r="E20" s="69"/>
    </row>
    <row r="21" spans="1:8" ht="12.75" customHeight="1"/>
    <row r="45" spans="1:4">
      <c r="A45" s="115" t="s">
        <v>9</v>
      </c>
      <c r="B45" s="115"/>
      <c r="C45" s="115"/>
      <c r="D45" s="115"/>
    </row>
    <row r="47" spans="1:4">
      <c r="A47" s="54" t="s">
        <v>9</v>
      </c>
      <c r="D47" s="54" t="s">
        <v>9</v>
      </c>
    </row>
    <row r="50" spans="1:1">
      <c r="A50" s="72" t="s">
        <v>9</v>
      </c>
    </row>
    <row r="53" spans="1:1">
      <c r="A53" s="54" t="s">
        <v>9</v>
      </c>
    </row>
    <row r="54" spans="1:1">
      <c r="A54" s="54" t="s">
        <v>9</v>
      </c>
    </row>
  </sheetData>
  <mergeCells count="23">
    <mergeCell ref="A14:A15"/>
    <mergeCell ref="E14:E15"/>
    <mergeCell ref="B15:D15"/>
    <mergeCell ref="A45:D45"/>
    <mergeCell ref="A16:A17"/>
    <mergeCell ref="E16:E17"/>
    <mergeCell ref="B17:D17"/>
    <mergeCell ref="A12:A13"/>
    <mergeCell ref="E12:E13"/>
    <mergeCell ref="B13:D13"/>
    <mergeCell ref="A10:A11"/>
    <mergeCell ref="E10:E11"/>
    <mergeCell ref="B11:D11"/>
    <mergeCell ref="A1:E2"/>
    <mergeCell ref="A6:A7"/>
    <mergeCell ref="E6:E7"/>
    <mergeCell ref="B7:D7"/>
    <mergeCell ref="A4:A5"/>
    <mergeCell ref="E4:E5"/>
    <mergeCell ref="B5:D5"/>
    <mergeCell ref="A8:A9"/>
    <mergeCell ref="E8:E9"/>
    <mergeCell ref="B9:D9"/>
  </mergeCells>
  <printOptions horizontalCentered="1"/>
  <pageMargins left="0.19685039370078741" right="0.19685039370078741" top="1.1811023622047245" bottom="0.78740157480314965" header="0.51181102362204722" footer="0.51181102362204722"/>
  <pageSetup paperSize="9" scale="85" fitToWidth="0" fitToHeight="0" orientation="landscape" r:id="rId1"/>
  <headerFooter alignWithMargins="0">
    <oddHeader>&amp;CNur für den &amp;"Arial,Fett"INTERNEN&amp;"Arial,Standard" Gebrauch - keine Weitergabe an Dritte
&amp;"Arial,Fett"&amp;16afm Entscheidungsnavigation Fondspolicen / 3. Schicht (ohne Garantie)</oddHeader>
    <oddFooter xml:space="preserve">&amp;L01.2025&amp;C&amp;8Trotz größter Sorgfalt kann für die Richtigkeit der Informationen keine Haftung übernommen werden!&amp;R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27DA-44B9-4653-9ED4-9F141A526B90}">
  <dimension ref="A1:L21"/>
  <sheetViews>
    <sheetView view="pageBreakPreview" zoomScaleNormal="100" zoomScaleSheetLayoutView="100" workbookViewId="0">
      <selection activeCell="D25" sqref="D25"/>
    </sheetView>
  </sheetViews>
  <sheetFormatPr baseColWidth="10" defaultRowHeight="12.75"/>
  <cols>
    <col min="1" max="1" width="16.5703125" style="35" customWidth="1"/>
    <col min="2" max="2" width="18.85546875" style="35" customWidth="1"/>
    <col min="3" max="3" width="27.85546875" customWidth="1"/>
    <col min="4" max="4" width="19" customWidth="1"/>
    <col min="5" max="5" width="10.28515625" style="18" customWidth="1"/>
    <col min="6" max="6" width="14.85546875" style="18" customWidth="1"/>
    <col min="7" max="7" width="18.85546875" style="18" customWidth="1"/>
    <col min="8" max="8" width="7.5703125" customWidth="1"/>
    <col min="9" max="9" width="9.140625" customWidth="1"/>
    <col min="10" max="10" width="6.7109375" customWidth="1"/>
    <col min="11" max="11" width="12.7109375" customWidth="1"/>
  </cols>
  <sheetData>
    <row r="1" spans="1:12" ht="30" customHeight="1">
      <c r="A1" s="125" t="s">
        <v>132</v>
      </c>
      <c r="B1" s="125"/>
      <c r="C1" s="125"/>
      <c r="D1" s="125"/>
      <c r="E1" s="125"/>
      <c r="F1" s="125"/>
      <c r="G1" s="125"/>
      <c r="H1" s="125"/>
      <c r="I1" s="125"/>
      <c r="J1" s="125"/>
      <c r="K1" s="126"/>
    </row>
    <row r="2" spans="1:12" ht="30" customHeight="1">
      <c r="A2" s="127" t="s">
        <v>0</v>
      </c>
      <c r="B2" s="127" t="s">
        <v>133</v>
      </c>
      <c r="C2" s="127" t="s">
        <v>134</v>
      </c>
      <c r="D2" s="127" t="s">
        <v>135</v>
      </c>
      <c r="E2" s="129" t="s">
        <v>136</v>
      </c>
      <c r="F2" s="129" t="s">
        <v>137</v>
      </c>
      <c r="G2" s="129" t="s">
        <v>138</v>
      </c>
      <c r="H2" s="129" t="s">
        <v>139</v>
      </c>
      <c r="I2" s="129"/>
      <c r="J2" s="129"/>
      <c r="K2" s="73"/>
    </row>
    <row r="3" spans="1:12" ht="45" customHeight="1">
      <c r="A3" s="128"/>
      <c r="B3" s="128"/>
      <c r="C3" s="128"/>
      <c r="D3" s="128"/>
      <c r="E3" s="130"/>
      <c r="F3" s="130"/>
      <c r="G3" s="130"/>
      <c r="H3" s="74" t="s">
        <v>140</v>
      </c>
      <c r="I3" s="74" t="s">
        <v>141</v>
      </c>
      <c r="J3" s="74" t="s">
        <v>142</v>
      </c>
      <c r="K3" s="75" t="s">
        <v>196</v>
      </c>
    </row>
    <row r="4" spans="1:12" ht="22.5" customHeight="1">
      <c r="A4" s="118" t="s">
        <v>144</v>
      </c>
      <c r="B4" s="131" t="s">
        <v>145</v>
      </c>
      <c r="C4" s="76" t="s">
        <v>161</v>
      </c>
      <c r="D4" s="76" t="s">
        <v>165</v>
      </c>
      <c r="E4" s="77">
        <v>1.1900000000000001E-2</v>
      </c>
      <c r="F4" s="77">
        <v>2.5999999999999999E-3</v>
      </c>
      <c r="G4" s="77">
        <v>9.2999999999999992E-3</v>
      </c>
      <c r="H4" s="78">
        <v>0.1434</v>
      </c>
      <c r="I4" s="78">
        <v>2.98E-2</v>
      </c>
      <c r="J4" s="78">
        <v>4.4299999999999999E-2</v>
      </c>
      <c r="K4" s="79">
        <v>24</v>
      </c>
    </row>
    <row r="5" spans="1:12" ht="12.75" customHeight="1">
      <c r="A5" s="119"/>
      <c r="B5" s="132"/>
      <c r="C5" s="80" t="s">
        <v>23</v>
      </c>
      <c r="D5" s="80" t="s">
        <v>3</v>
      </c>
      <c r="E5" s="80" t="s">
        <v>3</v>
      </c>
      <c r="F5" s="80" t="s">
        <v>9</v>
      </c>
      <c r="G5" s="80"/>
      <c r="H5" s="122" t="s">
        <v>4</v>
      </c>
      <c r="I5" s="122"/>
      <c r="J5" s="122"/>
      <c r="K5" s="81"/>
    </row>
    <row r="6" spans="1:12" ht="22.5" customHeight="1">
      <c r="A6" s="118" t="s">
        <v>182</v>
      </c>
      <c r="B6" s="131" t="s">
        <v>143</v>
      </c>
      <c r="C6" s="76" t="s">
        <v>161</v>
      </c>
      <c r="D6" s="76" t="s">
        <v>163</v>
      </c>
      <c r="E6" s="77">
        <v>1.4200000000000001E-2</v>
      </c>
      <c r="F6" s="77">
        <v>2.0999999999999999E-3</v>
      </c>
      <c r="G6" s="77">
        <v>1.21E-2</v>
      </c>
      <c r="H6" s="78">
        <v>0.18529999999999999</v>
      </c>
      <c r="I6" s="78">
        <v>7.6600000000000001E-2</v>
      </c>
      <c r="J6" s="78">
        <v>7.9399999999999998E-2</v>
      </c>
      <c r="K6" s="79">
        <v>24</v>
      </c>
    </row>
    <row r="7" spans="1:12" ht="12.75" customHeight="1">
      <c r="A7" s="119"/>
      <c r="B7" s="132"/>
      <c r="C7" s="80" t="s">
        <v>23</v>
      </c>
      <c r="D7" s="80" t="s">
        <v>3</v>
      </c>
      <c r="E7" s="80" t="s">
        <v>4</v>
      </c>
      <c r="F7" s="80" t="s">
        <v>9</v>
      </c>
      <c r="G7" s="80"/>
      <c r="H7" s="122" t="s">
        <v>3</v>
      </c>
      <c r="I7" s="122"/>
      <c r="J7" s="122"/>
      <c r="K7" s="81"/>
    </row>
    <row r="8" spans="1:12" ht="22.5" customHeight="1">
      <c r="A8" s="118" t="s">
        <v>159</v>
      </c>
      <c r="B8" s="120" t="s">
        <v>160</v>
      </c>
      <c r="C8" s="76" t="s">
        <v>162</v>
      </c>
      <c r="D8" s="76" t="s">
        <v>164</v>
      </c>
      <c r="E8" s="77">
        <v>1.41E-2</v>
      </c>
      <c r="F8" s="77">
        <v>4.4999999999999997E-3</v>
      </c>
      <c r="G8" s="77">
        <v>9.5999999999999992E-3</v>
      </c>
      <c r="H8" s="78">
        <v>0.11550000000000001</v>
      </c>
      <c r="I8" s="78">
        <v>5.7000000000000002E-2</v>
      </c>
      <c r="J8" s="78" t="s">
        <v>148</v>
      </c>
      <c r="K8" s="79">
        <v>24</v>
      </c>
    </row>
    <row r="9" spans="1:12" ht="12.75" customHeight="1">
      <c r="A9" s="119"/>
      <c r="B9" s="121"/>
      <c r="C9" s="80" t="s">
        <v>23</v>
      </c>
      <c r="D9" s="80" t="s">
        <v>3</v>
      </c>
      <c r="E9" s="80" t="s">
        <v>4</v>
      </c>
      <c r="F9" s="80" t="s">
        <v>9</v>
      </c>
      <c r="G9" s="80"/>
      <c r="H9" s="122" t="s">
        <v>3</v>
      </c>
      <c r="I9" s="122"/>
      <c r="J9" s="122"/>
      <c r="K9" s="81"/>
    </row>
    <row r="10" spans="1:12" ht="22.5" customHeight="1">
      <c r="A10" s="118" t="s">
        <v>177</v>
      </c>
      <c r="B10" s="123" t="s">
        <v>147</v>
      </c>
      <c r="C10" s="76" t="s">
        <v>167</v>
      </c>
      <c r="D10" s="82" t="s">
        <v>171</v>
      </c>
      <c r="E10" s="77">
        <v>1.2E-2</v>
      </c>
      <c r="F10" s="77">
        <v>1.8E-3</v>
      </c>
      <c r="G10" s="77">
        <v>1.0200000000000001E-2</v>
      </c>
      <c r="H10" s="78" t="s">
        <v>171</v>
      </c>
      <c r="I10" s="78" t="s">
        <v>171</v>
      </c>
      <c r="J10" s="78" t="s">
        <v>171</v>
      </c>
      <c r="K10" s="79">
        <v>22</v>
      </c>
    </row>
    <row r="11" spans="1:12" ht="12.75" customHeight="1">
      <c r="A11" s="119"/>
      <c r="B11" s="124"/>
      <c r="C11" s="80" t="s">
        <v>3</v>
      </c>
      <c r="D11" s="80" t="s">
        <v>192</v>
      </c>
      <c r="E11" s="80" t="s">
        <v>3</v>
      </c>
      <c r="F11" s="80" t="s">
        <v>9</v>
      </c>
      <c r="G11" s="80"/>
      <c r="H11" s="122" t="s">
        <v>4</v>
      </c>
      <c r="I11" s="122"/>
      <c r="J11" s="122"/>
      <c r="K11" s="81"/>
    </row>
    <row r="12" spans="1:12" ht="22.5" customHeight="1">
      <c r="A12" s="118" t="s">
        <v>146</v>
      </c>
      <c r="B12" s="123" t="s">
        <v>147</v>
      </c>
      <c r="C12" s="76" t="s">
        <v>166</v>
      </c>
      <c r="D12" s="89" t="s">
        <v>170</v>
      </c>
      <c r="E12" s="77">
        <v>1.1900000000000001E-2</v>
      </c>
      <c r="F12" s="77">
        <v>1.8E-3</v>
      </c>
      <c r="G12" s="77">
        <v>1.01E-2</v>
      </c>
      <c r="H12" s="78">
        <v>0.1177</v>
      </c>
      <c r="I12" s="78">
        <v>3.6900000000000002E-2</v>
      </c>
      <c r="J12" s="78">
        <v>6.3500000000000001E-2</v>
      </c>
      <c r="K12" s="79">
        <v>22</v>
      </c>
    </row>
    <row r="13" spans="1:12" ht="12.75" customHeight="1">
      <c r="A13" s="119"/>
      <c r="B13" s="124"/>
      <c r="C13" s="80" t="s">
        <v>3</v>
      </c>
      <c r="D13" s="80" t="s">
        <v>3</v>
      </c>
      <c r="E13" s="80" t="s">
        <v>3</v>
      </c>
      <c r="F13" s="80" t="s">
        <v>9</v>
      </c>
      <c r="G13" s="80"/>
      <c r="H13" s="122" t="s">
        <v>4</v>
      </c>
      <c r="I13" s="122"/>
      <c r="J13" s="122"/>
      <c r="K13" s="81"/>
    </row>
    <row r="14" spans="1:12" ht="35.25" customHeight="1">
      <c r="A14" s="118" t="s">
        <v>149</v>
      </c>
      <c r="B14" s="131" t="s">
        <v>150</v>
      </c>
      <c r="C14" s="76" t="s">
        <v>172</v>
      </c>
      <c r="D14" s="76" t="s">
        <v>173</v>
      </c>
      <c r="E14" s="77">
        <v>1.8800000000000001E-2</v>
      </c>
      <c r="F14" s="77">
        <v>9.1000000000000004E-3</v>
      </c>
      <c r="G14" s="77">
        <v>9.7000000000000003E-3</v>
      </c>
      <c r="H14" s="78">
        <v>0.17100000000000001</v>
      </c>
      <c r="I14" s="78">
        <v>6.6000000000000003E-2</v>
      </c>
      <c r="J14" s="78">
        <v>9.5000000000000001E-2</v>
      </c>
      <c r="K14" s="79">
        <v>18</v>
      </c>
    </row>
    <row r="15" spans="1:12" ht="12.75" customHeight="1">
      <c r="A15" s="119"/>
      <c r="B15" s="132"/>
      <c r="C15" s="80" t="s">
        <v>4</v>
      </c>
      <c r="D15" s="80" t="s">
        <v>3</v>
      </c>
      <c r="E15" s="80" t="s">
        <v>5</v>
      </c>
      <c r="F15" s="80" t="s">
        <v>9</v>
      </c>
      <c r="G15" s="80"/>
      <c r="H15" s="122" t="s">
        <v>3</v>
      </c>
      <c r="I15" s="122"/>
      <c r="J15" s="122"/>
      <c r="K15" s="81"/>
    </row>
    <row r="16" spans="1:12" ht="22.5" customHeight="1">
      <c r="A16" s="118" t="s">
        <v>152</v>
      </c>
      <c r="B16" s="123" t="s">
        <v>153</v>
      </c>
      <c r="C16" s="76" t="s">
        <v>168</v>
      </c>
      <c r="D16" s="76" t="s">
        <v>169</v>
      </c>
      <c r="E16" s="77">
        <v>1.52E-2</v>
      </c>
      <c r="F16" s="77">
        <v>1.4999999999999999E-2</v>
      </c>
      <c r="G16" s="77">
        <v>2E-3</v>
      </c>
      <c r="H16" s="78" t="s">
        <v>130</v>
      </c>
      <c r="I16" s="78" t="s">
        <v>130</v>
      </c>
      <c r="J16" s="78" t="s">
        <v>148</v>
      </c>
      <c r="K16" s="79">
        <v>18</v>
      </c>
      <c r="L16" s="87" t="s">
        <v>9</v>
      </c>
    </row>
    <row r="17" spans="1:11" ht="12.75" customHeight="1">
      <c r="A17" s="119"/>
      <c r="B17" s="124"/>
      <c r="C17" s="80" t="s">
        <v>23</v>
      </c>
      <c r="D17" s="80" t="s">
        <v>3</v>
      </c>
      <c r="E17" s="80" t="s">
        <v>4</v>
      </c>
      <c r="F17" s="80" t="s">
        <v>9</v>
      </c>
      <c r="G17" s="80"/>
      <c r="H17" s="83" t="s">
        <v>9</v>
      </c>
      <c r="I17" s="84"/>
      <c r="J17" s="84"/>
      <c r="K17" s="85"/>
    </row>
    <row r="18" spans="1:11" ht="22.5" customHeight="1">
      <c r="A18" s="118" t="s">
        <v>174</v>
      </c>
      <c r="B18" s="123" t="s">
        <v>151</v>
      </c>
      <c r="C18" s="76" t="s">
        <v>175</v>
      </c>
      <c r="D18" s="76" t="s">
        <v>176</v>
      </c>
      <c r="E18" s="77">
        <v>1.5900000000000001E-2</v>
      </c>
      <c r="F18" s="77">
        <v>1.6999999999999999E-3</v>
      </c>
      <c r="G18" s="77">
        <v>1.4200000000000001E-2</v>
      </c>
      <c r="H18" s="78" t="s">
        <v>130</v>
      </c>
      <c r="I18" s="78" t="s">
        <v>130</v>
      </c>
      <c r="J18" s="78" t="s">
        <v>148</v>
      </c>
      <c r="K18" s="79">
        <v>8</v>
      </c>
    </row>
    <row r="19" spans="1:11" ht="12.75" customHeight="1">
      <c r="A19" s="119"/>
      <c r="B19" s="124"/>
      <c r="C19" s="80" t="s">
        <v>4</v>
      </c>
      <c r="D19" s="80" t="s">
        <v>5</v>
      </c>
      <c r="E19" s="80" t="s">
        <v>5</v>
      </c>
      <c r="F19" s="80" t="s">
        <v>9</v>
      </c>
      <c r="G19" s="80"/>
      <c r="H19" s="83" t="s">
        <v>9</v>
      </c>
      <c r="I19" s="84"/>
      <c r="J19" s="84"/>
      <c r="K19" s="86"/>
    </row>
    <row r="20" spans="1:11">
      <c r="A20" s="133" t="s">
        <v>154</v>
      </c>
      <c r="B20" s="133"/>
      <c r="C20" s="133"/>
      <c r="D20" s="133"/>
      <c r="E20" s="133"/>
      <c r="F20" s="133"/>
      <c r="G20" s="133"/>
      <c r="H20" s="133"/>
      <c r="I20" s="133"/>
      <c r="J20" s="133"/>
      <c r="K20" s="88"/>
    </row>
    <row r="21" spans="1:11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88"/>
    </row>
  </sheetData>
  <mergeCells count="32">
    <mergeCell ref="A20:J21"/>
    <mergeCell ref="A18:A19"/>
    <mergeCell ref="B18:B19"/>
    <mergeCell ref="A16:A17"/>
    <mergeCell ref="B16:B17"/>
    <mergeCell ref="A14:A15"/>
    <mergeCell ref="B14:B15"/>
    <mergeCell ref="H15:J15"/>
    <mergeCell ref="A12:A13"/>
    <mergeCell ref="B12:B13"/>
    <mergeCell ref="H13:J13"/>
    <mergeCell ref="A1:K1"/>
    <mergeCell ref="A2:A3"/>
    <mergeCell ref="B2:B3"/>
    <mergeCell ref="C2:C3"/>
    <mergeCell ref="D2:D3"/>
    <mergeCell ref="E2:E3"/>
    <mergeCell ref="F2:F3"/>
    <mergeCell ref="G2:G3"/>
    <mergeCell ref="H2:J2"/>
    <mergeCell ref="A8:A9"/>
    <mergeCell ref="B8:B9"/>
    <mergeCell ref="H9:J9"/>
    <mergeCell ref="A10:A11"/>
    <mergeCell ref="B10:B11"/>
    <mergeCell ref="H11:J11"/>
    <mergeCell ref="A6:A7"/>
    <mergeCell ref="B6:B7"/>
    <mergeCell ref="H7:J7"/>
    <mergeCell ref="A4:A5"/>
    <mergeCell ref="B4:B5"/>
    <mergeCell ref="H5:J5"/>
  </mergeCells>
  <printOptions horizontalCentered="1"/>
  <pageMargins left="0.39370078740157483" right="0.39370078740157483" top="1.1811023622047245" bottom="0.78740157480314965" header="0.51181102362204722" footer="0.51181102362204722"/>
  <pageSetup paperSize="9" scale="75" orientation="landscape" r:id="rId1"/>
  <headerFooter alignWithMargins="0">
    <oddHeader>&amp;CNur für den &amp;"Arial,Fett"INTERNEN&amp;"Arial,Standard" Gebrauch - keine Weitergabe an Dritte
&amp;"Arial,Fett"&amp;16afm Entscheidungsnavigation Fondspolicen / 3. Schicht (ohne Garantie)</oddHeader>
    <oddFooter xml:space="preserve">&amp;L01.2025&amp;C&amp;8Trotz größter Sorgfalt kann für die Richtigkeit der Informationen keine Haftung übernommen werden!&amp;R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7"/>
  <sheetViews>
    <sheetView view="pageBreakPreview" zoomScaleNormal="100" zoomScaleSheetLayoutView="100" workbookViewId="0">
      <selection activeCell="A15" sqref="A15:XFD16"/>
    </sheetView>
  </sheetViews>
  <sheetFormatPr baseColWidth="10" defaultRowHeight="12.75"/>
  <cols>
    <col min="1" max="1" width="16.42578125" style="35" customWidth="1"/>
    <col min="2" max="2" width="17.140625" style="5" customWidth="1"/>
    <col min="3" max="3" width="13.85546875" customWidth="1"/>
    <col min="4" max="5" width="20.5703125" customWidth="1"/>
    <col min="6" max="6" width="19.28515625" customWidth="1"/>
    <col min="7" max="7" width="14.7109375" style="9" customWidth="1"/>
    <col min="8" max="8" width="8.7109375" style="9" customWidth="1"/>
  </cols>
  <sheetData>
    <row r="1" spans="1:8" ht="30" customHeight="1">
      <c r="A1" s="125" t="s">
        <v>15</v>
      </c>
      <c r="B1" s="125"/>
      <c r="C1" s="125"/>
      <c r="D1" s="125"/>
      <c r="E1" s="125"/>
      <c r="F1" s="125"/>
      <c r="G1" s="125"/>
      <c r="H1" s="125"/>
    </row>
    <row r="2" spans="1:8" ht="45">
      <c r="A2" s="36" t="s">
        <v>93</v>
      </c>
      <c r="B2" s="37" t="s">
        <v>36</v>
      </c>
      <c r="C2" s="37" t="s">
        <v>24</v>
      </c>
      <c r="D2" s="41" t="s">
        <v>125</v>
      </c>
      <c r="E2" s="37" t="s">
        <v>82</v>
      </c>
      <c r="F2" s="41" t="s">
        <v>50</v>
      </c>
      <c r="G2" s="37" t="s">
        <v>12</v>
      </c>
      <c r="H2" s="38" t="s">
        <v>60</v>
      </c>
    </row>
    <row r="3" spans="1:8" ht="33.75">
      <c r="A3" s="134" t="s">
        <v>103</v>
      </c>
      <c r="B3" s="21" t="s">
        <v>67</v>
      </c>
      <c r="C3" s="21" t="s">
        <v>22</v>
      </c>
      <c r="D3" s="20" t="s">
        <v>194</v>
      </c>
      <c r="E3" s="20" t="s">
        <v>83</v>
      </c>
      <c r="F3" s="19" t="s">
        <v>52</v>
      </c>
      <c r="G3" s="21" t="s">
        <v>104</v>
      </c>
      <c r="H3" s="136">
        <f>SUM(LEN(B4),LEN(C4),LEN(D4),LEN(E4),LEN(F4),LEN(G4))</f>
        <v>11</v>
      </c>
    </row>
    <row r="4" spans="1:8">
      <c r="A4" s="135"/>
      <c r="B4" s="48" t="s">
        <v>4</v>
      </c>
      <c r="C4" s="48"/>
      <c r="D4" s="48" t="s">
        <v>3</v>
      </c>
      <c r="E4" s="48"/>
      <c r="F4" s="48" t="s">
        <v>23</v>
      </c>
      <c r="G4" s="48" t="s">
        <v>4</v>
      </c>
      <c r="H4" s="137"/>
    </row>
    <row r="5" spans="1:8" ht="33.75">
      <c r="A5" s="134" t="s">
        <v>87</v>
      </c>
      <c r="B5" s="21" t="s">
        <v>63</v>
      </c>
      <c r="C5" s="47" t="s">
        <v>22</v>
      </c>
      <c r="D5" s="20" t="s">
        <v>200</v>
      </c>
      <c r="E5" s="20" t="s">
        <v>83</v>
      </c>
      <c r="F5" s="19" t="s">
        <v>51</v>
      </c>
      <c r="G5" s="21" t="s">
        <v>68</v>
      </c>
      <c r="H5" s="136">
        <f t="shared" ref="H5" si="0">SUM(LEN(B6),LEN(C6),LEN(D6),LEN(E6),LEN(F6),LEN(G6))</f>
        <v>9</v>
      </c>
    </row>
    <row r="6" spans="1:8">
      <c r="A6" s="135"/>
      <c r="B6" s="48" t="s">
        <v>4</v>
      </c>
      <c r="C6" s="49"/>
      <c r="D6" s="48" t="s">
        <v>3</v>
      </c>
      <c r="E6" s="48"/>
      <c r="F6" s="48" t="s">
        <v>3</v>
      </c>
      <c r="G6" s="48" t="s">
        <v>5</v>
      </c>
      <c r="H6" s="137"/>
    </row>
    <row r="7" spans="1:8" ht="56.25">
      <c r="A7" s="134" t="s">
        <v>178</v>
      </c>
      <c r="B7" s="47" t="s">
        <v>185</v>
      </c>
      <c r="C7" s="47" t="s">
        <v>186</v>
      </c>
      <c r="D7" s="20" t="s">
        <v>193</v>
      </c>
      <c r="E7" s="20" t="s">
        <v>83</v>
      </c>
      <c r="F7" s="19" t="s">
        <v>52</v>
      </c>
      <c r="G7" s="47" t="s">
        <v>104</v>
      </c>
      <c r="H7" s="136">
        <f>SUM(LEN(B8),LEN(C8),LEN(D8),LEN(E8),LEN(F8),LEN(G8))</f>
        <v>10</v>
      </c>
    </row>
    <row r="8" spans="1:8">
      <c r="A8" s="135"/>
      <c r="B8" s="48" t="s">
        <v>5</v>
      </c>
      <c r="C8" s="48"/>
      <c r="D8" s="48" t="s">
        <v>3</v>
      </c>
      <c r="E8" s="48"/>
      <c r="F8" s="48" t="s">
        <v>23</v>
      </c>
      <c r="G8" s="48" t="s">
        <v>4</v>
      </c>
      <c r="H8" s="137"/>
    </row>
    <row r="9" spans="1:8" ht="33.75">
      <c r="A9" s="134" t="s">
        <v>179</v>
      </c>
      <c r="B9" s="47" t="s">
        <v>180</v>
      </c>
      <c r="C9" s="47" t="s">
        <v>28</v>
      </c>
      <c r="D9" s="20" t="s">
        <v>181</v>
      </c>
      <c r="E9" s="20" t="s">
        <v>84</v>
      </c>
      <c r="F9" s="19" t="s">
        <v>52</v>
      </c>
      <c r="G9" s="47" t="s">
        <v>69</v>
      </c>
      <c r="H9" s="136">
        <f t="shared" ref="H9" si="1">SUM(LEN(B10),LEN(C10),LEN(D10),LEN(E10),LEN(F10),LEN(G10))</f>
        <v>10</v>
      </c>
    </row>
    <row r="10" spans="1:8">
      <c r="A10" s="135"/>
      <c r="B10" s="48" t="s">
        <v>5</v>
      </c>
      <c r="C10" s="48"/>
      <c r="D10" s="48" t="s">
        <v>4</v>
      </c>
      <c r="E10" s="48" t="s">
        <v>5</v>
      </c>
      <c r="F10" s="48" t="s">
        <v>23</v>
      </c>
      <c r="G10" s="48" t="s">
        <v>4</v>
      </c>
      <c r="H10" s="137"/>
    </row>
    <row r="11" spans="1:8" ht="33.75">
      <c r="A11" s="134" t="s">
        <v>88</v>
      </c>
      <c r="B11" s="21" t="s">
        <v>66</v>
      </c>
      <c r="C11" s="21" t="s">
        <v>28</v>
      </c>
      <c r="D11" s="20" t="s">
        <v>181</v>
      </c>
      <c r="E11" s="20" t="s">
        <v>84</v>
      </c>
      <c r="F11" s="19" t="s">
        <v>52</v>
      </c>
      <c r="G11" s="21" t="s">
        <v>69</v>
      </c>
      <c r="H11" s="136">
        <f t="shared" ref="H11" si="2">SUM(LEN(B12),LEN(C12),LEN(D12),LEN(E12),LEN(F12),LEN(G12))</f>
        <v>9</v>
      </c>
    </row>
    <row r="12" spans="1:8">
      <c r="A12" s="135"/>
      <c r="B12" s="48"/>
      <c r="C12" s="48"/>
      <c r="D12" s="48" t="s">
        <v>4</v>
      </c>
      <c r="E12" s="48" t="s">
        <v>5</v>
      </c>
      <c r="F12" s="48" t="s">
        <v>23</v>
      </c>
      <c r="G12" s="48" t="s">
        <v>4</v>
      </c>
      <c r="H12" s="137"/>
    </row>
    <row r="13" spans="1:8" ht="33.75">
      <c r="A13" s="134" t="s">
        <v>89</v>
      </c>
      <c r="B13" s="21" t="s">
        <v>73</v>
      </c>
      <c r="C13" s="21" t="s">
        <v>40</v>
      </c>
      <c r="D13" s="20" t="s">
        <v>199</v>
      </c>
      <c r="E13" s="20" t="s">
        <v>84</v>
      </c>
      <c r="F13" s="19" t="s">
        <v>51</v>
      </c>
      <c r="G13" s="21" t="s">
        <v>70</v>
      </c>
      <c r="H13" s="136">
        <f t="shared" ref="H13" si="3">SUM(LEN(B14),LEN(C14),LEN(D14),LEN(E14),LEN(F14),LEN(G14))</f>
        <v>9</v>
      </c>
    </row>
    <row r="14" spans="1:8">
      <c r="A14" s="135"/>
      <c r="B14" s="48" t="s">
        <v>4</v>
      </c>
      <c r="C14" s="48"/>
      <c r="D14" s="48" t="s">
        <v>5</v>
      </c>
      <c r="E14" s="48" t="s">
        <v>5</v>
      </c>
      <c r="F14" s="48" t="s">
        <v>3</v>
      </c>
      <c r="G14" s="48" t="s">
        <v>4</v>
      </c>
      <c r="H14" s="137"/>
    </row>
    <row r="15" spans="1:8" ht="22.5" customHeight="1">
      <c r="A15" s="134" t="s">
        <v>92</v>
      </c>
      <c r="B15" s="47" t="s">
        <v>43</v>
      </c>
      <c r="C15" s="47">
        <v>50</v>
      </c>
      <c r="D15" s="47" t="s">
        <v>201</v>
      </c>
      <c r="E15" s="47" t="s">
        <v>83</v>
      </c>
      <c r="F15" s="47" t="s">
        <v>53</v>
      </c>
      <c r="G15" s="20" t="s">
        <v>72</v>
      </c>
      <c r="H15" s="136">
        <f t="shared" ref="H15" si="4">SUM(LEN(B16),LEN(C16),LEN(D16),LEN(E16),LEN(F16),LEN(G16))</f>
        <v>2</v>
      </c>
    </row>
    <row r="16" spans="1:8">
      <c r="A16" s="135"/>
      <c r="B16" s="48"/>
      <c r="C16" s="48"/>
      <c r="D16" s="48" t="s">
        <v>5</v>
      </c>
      <c r="E16" s="48"/>
      <c r="F16" s="48" t="s">
        <v>5</v>
      </c>
      <c r="G16" s="48"/>
      <c r="H16" s="137"/>
    </row>
    <row r="17" spans="1:8" ht="22.5">
      <c r="A17" s="134" t="s">
        <v>91</v>
      </c>
      <c r="B17" s="21" t="s">
        <v>49</v>
      </c>
      <c r="C17" s="21" t="s">
        <v>22</v>
      </c>
      <c r="D17" s="47" t="s">
        <v>198</v>
      </c>
      <c r="E17" s="47" t="s">
        <v>83</v>
      </c>
      <c r="F17" s="21" t="s">
        <v>54</v>
      </c>
      <c r="G17" s="20" t="s">
        <v>71</v>
      </c>
      <c r="H17" s="136">
        <f t="shared" ref="H17" si="5">SUM(LEN(B18),LEN(C18),LEN(D18),LEN(E18),LEN(F18),LEN(G18))</f>
        <v>9</v>
      </c>
    </row>
    <row r="18" spans="1:8">
      <c r="A18" s="135"/>
      <c r="B18" s="48" t="s">
        <v>4</v>
      </c>
      <c r="C18" s="48"/>
      <c r="D18" s="48" t="s">
        <v>4</v>
      </c>
      <c r="E18" s="48"/>
      <c r="F18" s="48" t="s">
        <v>3</v>
      </c>
      <c r="G18" s="48" t="s">
        <v>4</v>
      </c>
      <c r="H18" s="137"/>
    </row>
    <row r="19" spans="1:8">
      <c r="G19" s="8" t="s">
        <v>9</v>
      </c>
      <c r="H19" s="24"/>
    </row>
    <row r="20" spans="1:8">
      <c r="A20" s="139" t="s">
        <v>9</v>
      </c>
      <c r="B20" s="139"/>
      <c r="C20" s="139"/>
      <c r="D20" s="139"/>
      <c r="E20" s="139"/>
      <c r="F20" s="139"/>
      <c r="G20" s="139"/>
      <c r="H20" s="23"/>
    </row>
    <row r="21" spans="1:8">
      <c r="A21" s="139"/>
      <c r="B21" s="139"/>
      <c r="C21" s="139"/>
      <c r="D21" s="139"/>
      <c r="E21" s="139"/>
      <c r="F21" s="139"/>
      <c r="G21" s="139"/>
      <c r="H21" s="23"/>
    </row>
    <row r="22" spans="1:8">
      <c r="A22" s="138"/>
      <c r="B22" s="138"/>
      <c r="C22" s="138"/>
      <c r="D22" s="138"/>
      <c r="E22" s="138"/>
      <c r="F22" s="138"/>
      <c r="G22" s="138"/>
      <c r="H22" s="22"/>
    </row>
    <row r="30" spans="1:8">
      <c r="A30" s="40"/>
      <c r="B30" s="2"/>
      <c r="C30" s="6"/>
      <c r="D30" s="1"/>
      <c r="E30" s="1"/>
      <c r="F30" s="6"/>
    </row>
    <row r="31" spans="1:8">
      <c r="A31" s="40"/>
      <c r="B31" s="2"/>
      <c r="C31" s="6"/>
      <c r="D31" s="3"/>
      <c r="E31" s="3"/>
      <c r="F31" s="6"/>
    </row>
    <row r="32" spans="1:8">
      <c r="A32" s="40"/>
      <c r="B32" s="2"/>
      <c r="C32" s="6"/>
      <c r="D32" s="1"/>
      <c r="E32" s="1"/>
      <c r="F32" s="6"/>
    </row>
    <row r="33" spans="1:6">
      <c r="A33" s="40"/>
      <c r="B33" s="2"/>
      <c r="C33" s="6"/>
      <c r="D33" s="3"/>
      <c r="E33" s="3"/>
      <c r="F33" s="6"/>
    </row>
    <row r="34" spans="1:6">
      <c r="A34" s="40"/>
      <c r="B34" s="2"/>
      <c r="C34" s="6"/>
      <c r="D34" s="4"/>
      <c r="E34" s="4"/>
      <c r="F34" s="6"/>
    </row>
    <row r="35" spans="1:6">
      <c r="A35" s="40"/>
      <c r="B35" s="2"/>
      <c r="C35" s="6"/>
      <c r="D35" s="4"/>
      <c r="E35" s="4"/>
      <c r="F35" s="6"/>
    </row>
    <row r="36" spans="1:6">
      <c r="A36" s="40"/>
      <c r="B36" s="2"/>
      <c r="C36" s="6"/>
      <c r="D36" s="1"/>
      <c r="E36" s="1"/>
      <c r="F36" s="6"/>
    </row>
    <row r="37" spans="1:6">
      <c r="A37" s="40"/>
      <c r="B37" s="2"/>
      <c r="C37" s="6"/>
      <c r="D37" s="3"/>
      <c r="E37" s="3"/>
      <c r="F37" s="6"/>
    </row>
    <row r="38" spans="1:6">
      <c r="A38" s="40"/>
      <c r="B38" s="2"/>
      <c r="C38" s="7"/>
      <c r="D38" s="4"/>
      <c r="E38" s="4"/>
      <c r="F38" s="7"/>
    </row>
    <row r="39" spans="1:6">
      <c r="A39" s="40"/>
      <c r="B39" s="2"/>
      <c r="C39" s="7"/>
      <c r="D39" s="4"/>
      <c r="E39" s="4"/>
      <c r="F39" s="7"/>
    </row>
    <row r="40" spans="1:6">
      <c r="A40" s="40"/>
      <c r="B40" s="2"/>
      <c r="C40" s="6"/>
      <c r="D40" s="1"/>
      <c r="E40" s="1"/>
      <c r="F40" s="6"/>
    </row>
    <row r="41" spans="1:6">
      <c r="A41" s="40"/>
      <c r="B41" s="2"/>
      <c r="C41" s="6"/>
      <c r="D41" s="3"/>
      <c r="E41" s="3"/>
      <c r="F41" s="6"/>
    </row>
    <row r="42" spans="1:6">
      <c r="A42" s="40"/>
      <c r="B42" s="2"/>
      <c r="C42" s="4"/>
      <c r="D42" s="4"/>
      <c r="E42" s="4"/>
      <c r="F42" s="4"/>
    </row>
    <row r="43" spans="1:6">
      <c r="A43" s="40"/>
      <c r="B43" s="2"/>
      <c r="C43" s="4"/>
      <c r="D43" s="4"/>
      <c r="E43" s="4"/>
      <c r="F43" s="4"/>
    </row>
    <row r="44" spans="1:6">
      <c r="A44" s="40"/>
      <c r="B44" s="2"/>
      <c r="C44" s="4"/>
      <c r="D44" s="1"/>
      <c r="E44" s="1"/>
      <c r="F44" s="4"/>
    </row>
    <row r="45" spans="1:6">
      <c r="A45" s="40"/>
      <c r="B45" s="2"/>
      <c r="C45" s="4"/>
      <c r="D45" s="3"/>
      <c r="E45" s="3"/>
      <c r="F45" s="4"/>
    </row>
    <row r="46" spans="1:6">
      <c r="A46" s="40"/>
      <c r="B46" s="2"/>
      <c r="C46" s="4"/>
      <c r="D46" s="4"/>
      <c r="E46" s="4"/>
      <c r="F46" s="4"/>
    </row>
    <row r="47" spans="1:6">
      <c r="A47" s="40"/>
      <c r="B47" s="2"/>
      <c r="C47" s="4"/>
      <c r="D47" s="4"/>
      <c r="E47" s="4"/>
      <c r="F47" s="4"/>
    </row>
    <row r="48" spans="1:6">
      <c r="A48" s="40"/>
      <c r="B48" s="2"/>
      <c r="C48" s="6"/>
      <c r="D48" s="4"/>
      <c r="E48" s="4"/>
      <c r="F48" s="6"/>
    </row>
    <row r="49" spans="1:6">
      <c r="A49" s="40"/>
      <c r="B49" s="2"/>
      <c r="C49" s="6"/>
      <c r="D49" s="4"/>
      <c r="E49" s="4"/>
      <c r="F49" s="6"/>
    </row>
    <row r="50" spans="1:6">
      <c r="A50" s="40"/>
      <c r="B50" s="2"/>
      <c r="C50" s="7"/>
      <c r="D50" s="7"/>
      <c r="E50" s="7"/>
      <c r="F50" s="7"/>
    </row>
    <row r="51" spans="1:6">
      <c r="A51" s="40"/>
      <c r="B51" s="2"/>
      <c r="C51" s="7"/>
      <c r="D51" s="7"/>
      <c r="E51" s="7"/>
      <c r="F51" s="7"/>
    </row>
    <row r="52" spans="1:6">
      <c r="A52" s="40"/>
      <c r="B52" s="2"/>
      <c r="C52" s="4"/>
      <c r="D52" s="7"/>
      <c r="E52" s="7"/>
      <c r="F52" s="4"/>
    </row>
    <row r="53" spans="1:6">
      <c r="A53" s="40"/>
      <c r="B53" s="2"/>
      <c r="C53" s="4"/>
      <c r="D53" s="7"/>
      <c r="E53" s="7"/>
      <c r="F53" s="4"/>
    </row>
    <row r="54" spans="1:6">
      <c r="A54" s="40"/>
      <c r="B54" s="2"/>
      <c r="C54" s="7"/>
      <c r="D54" s="4"/>
      <c r="E54" s="4"/>
      <c r="F54" s="7"/>
    </row>
    <row r="55" spans="1:6">
      <c r="A55" s="40"/>
      <c r="B55" s="2"/>
      <c r="C55" s="7"/>
      <c r="D55" s="4"/>
      <c r="E55" s="4"/>
      <c r="F55" s="7"/>
    </row>
    <row r="56" spans="1:6">
      <c r="A56" s="40"/>
      <c r="B56" s="2"/>
      <c r="C56" s="4"/>
      <c r="D56" s="4"/>
      <c r="E56" s="4"/>
      <c r="F56" s="4"/>
    </row>
    <row r="57" spans="1:6">
      <c r="A57" s="40"/>
      <c r="B57" s="2"/>
      <c r="C57" s="4"/>
      <c r="D57" s="4"/>
      <c r="E57" s="4"/>
      <c r="F57" s="4"/>
    </row>
  </sheetData>
  <mergeCells count="19">
    <mergeCell ref="A1:H1"/>
    <mergeCell ref="H15:H16"/>
    <mergeCell ref="H17:H18"/>
    <mergeCell ref="A15:A16"/>
    <mergeCell ref="A22:G22"/>
    <mergeCell ref="A20:G21"/>
    <mergeCell ref="A17:A18"/>
    <mergeCell ref="A3:A4"/>
    <mergeCell ref="H3:H4"/>
    <mergeCell ref="A5:A6"/>
    <mergeCell ref="H5:H6"/>
    <mergeCell ref="H11:H12"/>
    <mergeCell ref="H13:H14"/>
    <mergeCell ref="A11:A12"/>
    <mergeCell ref="A13:A14"/>
    <mergeCell ref="A7:A8"/>
    <mergeCell ref="H7:H8"/>
    <mergeCell ref="A9:A10"/>
    <mergeCell ref="H9:H10"/>
  </mergeCells>
  <phoneticPr fontId="3" type="noConversion"/>
  <printOptions horizontalCentered="1"/>
  <pageMargins left="0.11811023622047245" right="0.11811023622047245" top="1.1811023622047245" bottom="0.78740157480314965" header="0.51181102362204722" footer="0.51181102362204722"/>
  <pageSetup paperSize="9" scale="75" orientation="landscape" verticalDpi="1200" r:id="rId1"/>
  <headerFooter alignWithMargins="0">
    <oddHeader>&amp;CNur für den &amp;"Arial,Fett"INTERNEN&amp;"Arial,Standard" Gebrauch - keine Weitergabe an Dritte
&amp;"Arial,Fett"&amp;16afm Entscheidungsnavigation Basisrente fondsgebunden</oddHeader>
    <oddFooter>&amp;L01.2025&amp;C&amp;8Trotz größter Sorgfalt kann für die Richtigkeit der Informationen keine Haftung übernommen werden!&amp;RSeite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6"/>
  <sheetViews>
    <sheetView view="pageBreakPreview" zoomScaleNormal="100" zoomScaleSheetLayoutView="100" workbookViewId="0">
      <selection activeCell="A15" sqref="A15:XFD16"/>
    </sheetView>
  </sheetViews>
  <sheetFormatPr baseColWidth="10" defaultRowHeight="12.75"/>
  <cols>
    <col min="1" max="1" width="16.42578125" style="35" customWidth="1"/>
    <col min="2" max="3" width="23" customWidth="1"/>
    <col min="4" max="4" width="19.42578125" customWidth="1"/>
    <col min="5" max="5" width="32.7109375" customWidth="1"/>
    <col min="6" max="6" width="47.5703125" customWidth="1"/>
    <col min="7" max="7" width="8.7109375" style="43" customWidth="1"/>
  </cols>
  <sheetData>
    <row r="1" spans="1:7" ht="30" customHeight="1">
      <c r="A1" s="125" t="s">
        <v>16</v>
      </c>
      <c r="B1" s="140"/>
      <c r="C1" s="140"/>
      <c r="D1" s="140"/>
      <c r="E1" s="140"/>
      <c r="F1" s="140"/>
      <c r="G1" s="140"/>
    </row>
    <row r="2" spans="1:7" ht="22.5">
      <c r="A2" s="45" t="s">
        <v>93</v>
      </c>
      <c r="B2" s="42" t="s">
        <v>18</v>
      </c>
      <c r="C2" s="37" t="s">
        <v>20</v>
      </c>
      <c r="D2" s="37" t="s">
        <v>25</v>
      </c>
      <c r="E2" s="37" t="s">
        <v>48</v>
      </c>
      <c r="F2" s="37" t="s">
        <v>29</v>
      </c>
      <c r="G2" s="38" t="s">
        <v>60</v>
      </c>
    </row>
    <row r="3" spans="1:7" ht="22.5">
      <c r="A3" s="134" t="s">
        <v>103</v>
      </c>
      <c r="B3" s="21" t="s">
        <v>105</v>
      </c>
      <c r="C3" s="21" t="s">
        <v>7</v>
      </c>
      <c r="D3" s="21" t="s">
        <v>75</v>
      </c>
      <c r="E3" s="33" t="s">
        <v>61</v>
      </c>
      <c r="F3" s="21" t="s">
        <v>106</v>
      </c>
      <c r="G3" s="136">
        <f>SUM(LEN(B4),LEN(C4),LEN(D4),LEN(E4),LEN(F4))</f>
        <v>13</v>
      </c>
    </row>
    <row r="4" spans="1:7">
      <c r="A4" s="135"/>
      <c r="B4" s="48" t="s">
        <v>5</v>
      </c>
      <c r="C4" s="48" t="s">
        <v>5</v>
      </c>
      <c r="D4" s="48" t="s">
        <v>5</v>
      </c>
      <c r="E4" s="34" t="s">
        <v>85</v>
      </c>
      <c r="F4" s="34" t="s">
        <v>85</v>
      </c>
      <c r="G4" s="137"/>
    </row>
    <row r="5" spans="1:7" ht="33.75">
      <c r="A5" s="134" t="s">
        <v>87</v>
      </c>
      <c r="B5" s="21" t="s">
        <v>37</v>
      </c>
      <c r="C5" s="21" t="s">
        <v>38</v>
      </c>
      <c r="D5" s="21" t="s">
        <v>75</v>
      </c>
      <c r="E5" s="33" t="s">
        <v>127</v>
      </c>
      <c r="F5" s="21" t="s">
        <v>39</v>
      </c>
      <c r="G5" s="136">
        <f t="shared" ref="G5" si="0">SUM(LEN(B6),LEN(C6),LEN(D6),LEN(E6),LEN(F6))</f>
        <v>12</v>
      </c>
    </row>
    <row r="6" spans="1:7">
      <c r="A6" s="135"/>
      <c r="B6" s="48" t="s">
        <v>5</v>
      </c>
      <c r="C6" s="48" t="s">
        <v>5</v>
      </c>
      <c r="D6" s="48" t="s">
        <v>5</v>
      </c>
      <c r="E6" s="34" t="s">
        <v>85</v>
      </c>
      <c r="F6" s="48" t="s">
        <v>23</v>
      </c>
      <c r="G6" s="137"/>
    </row>
    <row r="7" spans="1:7" ht="45">
      <c r="A7" s="134" t="s">
        <v>183</v>
      </c>
      <c r="B7" s="47" t="s">
        <v>184</v>
      </c>
      <c r="C7" s="47" t="s">
        <v>7</v>
      </c>
      <c r="D7" s="47" t="s">
        <v>75</v>
      </c>
      <c r="E7" s="33" t="s">
        <v>187</v>
      </c>
      <c r="F7" s="47" t="s">
        <v>30</v>
      </c>
      <c r="G7" s="136">
        <f>SUM(LEN(B8),LEN(C8),LEN(D8),LEN(E8),LEN(F8))</f>
        <v>12</v>
      </c>
    </row>
    <row r="8" spans="1:7">
      <c r="A8" s="135"/>
      <c r="B8" s="48" t="s">
        <v>4</v>
      </c>
      <c r="C8" s="48" t="s">
        <v>5</v>
      </c>
      <c r="D8" s="48" t="s">
        <v>5</v>
      </c>
      <c r="E8" s="34" t="s">
        <v>85</v>
      </c>
      <c r="F8" s="34" t="s">
        <v>3</v>
      </c>
      <c r="G8" s="137"/>
    </row>
    <row r="9" spans="1:7" ht="45">
      <c r="A9" s="134" t="s">
        <v>188</v>
      </c>
      <c r="B9" s="47" t="s">
        <v>184</v>
      </c>
      <c r="C9" s="47" t="s">
        <v>47</v>
      </c>
      <c r="D9" s="47" t="s">
        <v>64</v>
      </c>
      <c r="E9" s="47" t="s">
        <v>126</v>
      </c>
      <c r="F9" s="47" t="s">
        <v>46</v>
      </c>
      <c r="G9" s="136">
        <f t="shared" ref="G9" si="1">SUM(LEN(B10),LEN(C10),LEN(D10),LEN(E10),LEN(F10))</f>
        <v>13</v>
      </c>
    </row>
    <row r="10" spans="1:7">
      <c r="A10" s="135"/>
      <c r="B10" s="48" t="s">
        <v>4</v>
      </c>
      <c r="C10" s="48" t="s">
        <v>4</v>
      </c>
      <c r="D10" s="48" t="s">
        <v>5</v>
      </c>
      <c r="E10" s="48" t="s">
        <v>85</v>
      </c>
      <c r="F10" s="48" t="s">
        <v>3</v>
      </c>
      <c r="G10" s="137"/>
    </row>
    <row r="11" spans="1:7" ht="45">
      <c r="A11" s="134" t="s">
        <v>88</v>
      </c>
      <c r="B11" s="21" t="s">
        <v>184</v>
      </c>
      <c r="C11" s="21" t="s">
        <v>47</v>
      </c>
      <c r="D11" s="21" t="s">
        <v>64</v>
      </c>
      <c r="E11" s="47" t="s">
        <v>126</v>
      </c>
      <c r="F11" s="21" t="s">
        <v>46</v>
      </c>
      <c r="G11" s="136">
        <v>13</v>
      </c>
    </row>
    <row r="12" spans="1:7">
      <c r="A12" s="135"/>
      <c r="B12" s="48" t="s">
        <v>4</v>
      </c>
      <c r="C12" s="48" t="s">
        <v>4</v>
      </c>
      <c r="D12" s="48" t="s">
        <v>5</v>
      </c>
      <c r="E12" s="48" t="s">
        <v>85</v>
      </c>
      <c r="F12" s="48" t="s">
        <v>3</v>
      </c>
      <c r="G12" s="137"/>
    </row>
    <row r="13" spans="1:7" ht="22.5">
      <c r="A13" s="134" t="s">
        <v>197</v>
      </c>
      <c r="B13" s="47" t="s">
        <v>105</v>
      </c>
      <c r="C13" s="47" t="s">
        <v>6</v>
      </c>
      <c r="D13" s="47" t="s">
        <v>64</v>
      </c>
      <c r="E13" s="146" t="s">
        <v>202</v>
      </c>
      <c r="F13" s="47" t="s">
        <v>30</v>
      </c>
      <c r="G13" s="136">
        <f t="shared" ref="G13" si="2">SUM(LEN(B14),LEN(C14),LEN(D14),LEN(E14),LEN(F14))</f>
        <v>11</v>
      </c>
    </row>
    <row r="14" spans="1:7">
      <c r="A14" s="135"/>
      <c r="B14" s="48" t="s">
        <v>5</v>
      </c>
      <c r="C14" s="48" t="s">
        <v>4</v>
      </c>
      <c r="D14" s="48" t="s">
        <v>5</v>
      </c>
      <c r="E14" s="48" t="s">
        <v>23</v>
      </c>
      <c r="F14" s="48" t="s">
        <v>3</v>
      </c>
      <c r="G14" s="137"/>
    </row>
    <row r="15" spans="1:7" ht="45">
      <c r="A15" s="134" t="s">
        <v>92</v>
      </c>
      <c r="B15" s="47" t="s">
        <v>41</v>
      </c>
      <c r="C15" s="47" t="s">
        <v>74</v>
      </c>
      <c r="D15" s="47" t="s">
        <v>42</v>
      </c>
      <c r="E15" s="33" t="s">
        <v>62</v>
      </c>
      <c r="F15" s="47" t="s">
        <v>44</v>
      </c>
      <c r="G15" s="136">
        <f t="shared" ref="G15" si="3">SUM(LEN(B16),LEN(C16),LEN(D16),LEN(E16),LEN(F16))</f>
        <v>6</v>
      </c>
    </row>
    <row r="16" spans="1:7">
      <c r="A16" s="135"/>
      <c r="B16" s="48" t="s">
        <v>4</v>
      </c>
      <c r="C16" s="48" t="s">
        <v>4</v>
      </c>
      <c r="D16" s="48"/>
      <c r="E16" s="48" t="s">
        <v>4</v>
      </c>
      <c r="F16" s="48"/>
      <c r="G16" s="137"/>
    </row>
    <row r="17" spans="1:7" ht="33.75">
      <c r="A17" s="134" t="s">
        <v>91</v>
      </c>
      <c r="B17" s="21" t="s">
        <v>27</v>
      </c>
      <c r="C17" s="21" t="s">
        <v>6</v>
      </c>
      <c r="D17" s="21" t="s">
        <v>65</v>
      </c>
      <c r="E17" s="33" t="s">
        <v>102</v>
      </c>
      <c r="F17" s="21" t="s">
        <v>30</v>
      </c>
      <c r="G17" s="136">
        <f t="shared" ref="G17" si="4">SUM(LEN(B18),LEN(C18),LEN(D18),LEN(E18),LEN(F18))</f>
        <v>9</v>
      </c>
    </row>
    <row r="18" spans="1:7">
      <c r="A18" s="135"/>
      <c r="B18" s="48" t="s">
        <v>4</v>
      </c>
      <c r="C18" s="48" t="s">
        <v>4</v>
      </c>
      <c r="D18" s="48"/>
      <c r="E18" s="48" t="s">
        <v>4</v>
      </c>
      <c r="F18" s="48" t="s">
        <v>3</v>
      </c>
      <c r="G18" s="137"/>
    </row>
    <row r="20" spans="1:7">
      <c r="A20" s="141" t="s">
        <v>124</v>
      </c>
      <c r="B20" s="142"/>
      <c r="C20" s="142"/>
      <c r="D20" s="142"/>
      <c r="E20" s="142"/>
      <c r="F20" s="142"/>
    </row>
    <row r="21" spans="1:7">
      <c r="A21" s="142"/>
      <c r="B21" s="142"/>
      <c r="C21" s="142"/>
      <c r="D21" s="142"/>
      <c r="E21" s="142"/>
      <c r="F21" s="142"/>
    </row>
    <row r="22" spans="1:7">
      <c r="A22" s="142"/>
      <c r="B22" s="142"/>
      <c r="C22" s="142"/>
      <c r="D22" s="142"/>
      <c r="E22" s="142"/>
      <c r="F22" s="142"/>
    </row>
    <row r="23" spans="1:7">
      <c r="A23" s="142"/>
      <c r="B23" s="142"/>
      <c r="C23" s="142"/>
      <c r="D23" s="142"/>
      <c r="E23" s="142"/>
      <c r="F23" s="142"/>
    </row>
    <row r="24" spans="1:7">
      <c r="A24" s="142"/>
      <c r="B24" s="142"/>
      <c r="C24" s="142"/>
      <c r="D24" s="142"/>
      <c r="E24" s="142"/>
      <c r="F24" s="142"/>
    </row>
    <row r="25" spans="1:7">
      <c r="A25" s="142"/>
      <c r="B25" s="142"/>
      <c r="C25" s="142"/>
      <c r="D25" s="142"/>
      <c r="E25" s="142"/>
      <c r="F25" s="142"/>
    </row>
    <row r="26" spans="1:7">
      <c r="A26" s="142"/>
      <c r="B26" s="142"/>
      <c r="C26" s="142"/>
      <c r="D26" s="142"/>
      <c r="E26" s="142"/>
      <c r="F26" s="142"/>
    </row>
  </sheetData>
  <mergeCells count="18">
    <mergeCell ref="A20:F26"/>
    <mergeCell ref="A15:A16"/>
    <mergeCell ref="G15:G16"/>
    <mergeCell ref="A3:A4"/>
    <mergeCell ref="A17:A18"/>
    <mergeCell ref="G17:G18"/>
    <mergeCell ref="G3:G4"/>
    <mergeCell ref="G9:G10"/>
    <mergeCell ref="A11:A12"/>
    <mergeCell ref="A9:A10"/>
    <mergeCell ref="A13:A14"/>
    <mergeCell ref="G13:G14"/>
    <mergeCell ref="A1:G1"/>
    <mergeCell ref="G5:G6"/>
    <mergeCell ref="G11:G12"/>
    <mergeCell ref="A5:A6"/>
    <mergeCell ref="A7:A8"/>
    <mergeCell ref="G7:G8"/>
  </mergeCells>
  <printOptions horizontalCentered="1"/>
  <pageMargins left="0.39370078740157483" right="0.39370078740157483" top="1.1811023622047245" bottom="0.78740157480314965" header="0.51181102362204722" footer="0.51181102362204722"/>
  <pageSetup paperSize="9" scale="75" orientation="landscape" r:id="rId1"/>
  <headerFooter>
    <oddHeader>&amp;CNur für den &amp;"Arial,Fett"INTERNEN&amp;"Arial,Standard" Gebrauch - keine Weitergabe an Dritte&amp;9
&amp;"Arial,Fett"&amp;16afm Entscheidungsnavigation Basisrente fondsgebunden</oddHeader>
    <oddFooter>&amp;L01.2025&amp;C&amp;8Trotz größter Sorgfalt kann für die Richtigkeit der Informationen keine Haftung übernommen werden&amp;RSeite &amp;P von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tabSelected="1" view="pageBreakPreview" zoomScaleNormal="100" zoomScaleSheetLayoutView="100" zoomScalePageLayoutView="85" workbookViewId="0">
      <selection activeCell="B7" sqref="B7"/>
    </sheetView>
  </sheetViews>
  <sheetFormatPr baseColWidth="10" defaultRowHeight="12.75"/>
  <cols>
    <col min="1" max="1" width="16.42578125" style="39" customWidth="1"/>
    <col min="2" max="2" width="51.5703125" style="9" customWidth="1"/>
    <col min="3" max="3" width="28.5703125" style="9" customWidth="1"/>
    <col min="4" max="4" width="32.7109375" style="9" customWidth="1"/>
    <col min="5" max="5" width="8.7109375" style="9" customWidth="1"/>
  </cols>
  <sheetData>
    <row r="1" spans="1:5" ht="30" customHeight="1">
      <c r="A1" s="125" t="s">
        <v>17</v>
      </c>
      <c r="B1" s="125"/>
      <c r="C1" s="125"/>
      <c r="D1" s="125"/>
      <c r="E1" s="125"/>
    </row>
    <row r="2" spans="1:5" ht="22.5">
      <c r="A2" s="45" t="s">
        <v>93</v>
      </c>
      <c r="B2" s="42" t="s">
        <v>26</v>
      </c>
      <c r="C2" s="37" t="s">
        <v>13</v>
      </c>
      <c r="D2" s="41" t="s">
        <v>76</v>
      </c>
      <c r="E2" s="44" t="s">
        <v>60</v>
      </c>
    </row>
    <row r="3" spans="1:5" ht="33.75">
      <c r="A3" s="134" t="s">
        <v>90</v>
      </c>
      <c r="B3" s="47" t="s">
        <v>195</v>
      </c>
      <c r="C3" s="143" t="s">
        <v>3</v>
      </c>
      <c r="D3" s="47" t="s">
        <v>80</v>
      </c>
      <c r="E3" s="136">
        <f>SUM(LEN(B4),LEN(C3),LEN(D4))</f>
        <v>7</v>
      </c>
    </row>
    <row r="4" spans="1:5">
      <c r="A4" s="135"/>
      <c r="B4" s="48" t="s">
        <v>3</v>
      </c>
      <c r="C4" s="144"/>
      <c r="D4" s="48" t="s">
        <v>5</v>
      </c>
      <c r="E4" s="137"/>
    </row>
    <row r="5" spans="1:5" ht="33.75">
      <c r="A5" s="134" t="s">
        <v>87</v>
      </c>
      <c r="B5" s="21" t="s">
        <v>77</v>
      </c>
      <c r="C5" s="143" t="s">
        <v>3</v>
      </c>
      <c r="D5" s="21" t="s">
        <v>79</v>
      </c>
      <c r="E5" s="136">
        <f t="shared" ref="E5" si="0">SUM(LEN(B6),LEN(C5),LEN(D6))</f>
        <v>7</v>
      </c>
    </row>
    <row r="6" spans="1:5">
      <c r="A6" s="135"/>
      <c r="B6" s="48" t="s">
        <v>4</v>
      </c>
      <c r="C6" s="144"/>
      <c r="D6" s="48" t="s">
        <v>4</v>
      </c>
      <c r="E6" s="137"/>
    </row>
    <row r="7" spans="1:5" ht="22.5">
      <c r="A7" s="134" t="s">
        <v>189</v>
      </c>
      <c r="B7" s="47" t="s">
        <v>203</v>
      </c>
      <c r="C7" s="143" t="s">
        <v>3</v>
      </c>
      <c r="D7" s="47" t="s">
        <v>80</v>
      </c>
      <c r="E7" s="136">
        <v>4</v>
      </c>
    </row>
    <row r="8" spans="1:5">
      <c r="A8" s="135"/>
      <c r="B8" s="48" t="s">
        <v>9</v>
      </c>
      <c r="C8" s="144"/>
      <c r="D8" s="48" t="s">
        <v>5</v>
      </c>
      <c r="E8" s="137"/>
    </row>
    <row r="9" spans="1:5" ht="22.5">
      <c r="A9" s="134" t="s">
        <v>190</v>
      </c>
      <c r="B9" s="47" t="s">
        <v>78</v>
      </c>
      <c r="C9" s="143" t="s">
        <v>3</v>
      </c>
      <c r="D9" s="21" t="s">
        <v>79</v>
      </c>
      <c r="E9" s="136">
        <f t="shared" ref="E9" si="1">SUM(LEN(B10),LEN(C9),LEN(D10))</f>
        <v>7</v>
      </c>
    </row>
    <row r="10" spans="1:5">
      <c r="A10" s="135"/>
      <c r="B10" s="48" t="s">
        <v>4</v>
      </c>
      <c r="C10" s="144"/>
      <c r="D10" s="48" t="s">
        <v>4</v>
      </c>
      <c r="E10" s="137"/>
    </row>
    <row r="11" spans="1:5" ht="22.5">
      <c r="A11" s="134" t="s">
        <v>88</v>
      </c>
      <c r="B11" s="21" t="s">
        <v>78</v>
      </c>
      <c r="C11" s="143" t="s">
        <v>3</v>
      </c>
      <c r="D11" s="21" t="s">
        <v>79</v>
      </c>
      <c r="E11" s="136">
        <f t="shared" ref="E11" si="2">SUM(LEN(B12),LEN(C11),LEN(D12))</f>
        <v>7</v>
      </c>
    </row>
    <row r="12" spans="1:5">
      <c r="A12" s="135"/>
      <c r="B12" s="48" t="s">
        <v>4</v>
      </c>
      <c r="C12" s="144"/>
      <c r="D12" s="48" t="s">
        <v>4</v>
      </c>
      <c r="E12" s="137"/>
    </row>
    <row r="13" spans="1:5" ht="22.5">
      <c r="A13" s="134" t="s">
        <v>89</v>
      </c>
      <c r="B13" s="21" t="s">
        <v>65</v>
      </c>
      <c r="C13" s="143" t="s">
        <v>3</v>
      </c>
      <c r="D13" s="21" t="s">
        <v>79</v>
      </c>
      <c r="E13" s="136">
        <f t="shared" ref="E13" si="3">SUM(LEN(B14),LEN(C13),LEN(D14))</f>
        <v>5</v>
      </c>
    </row>
    <row r="14" spans="1:5">
      <c r="A14" s="135"/>
      <c r="B14" s="48"/>
      <c r="C14" s="144"/>
      <c r="D14" s="48" t="s">
        <v>4</v>
      </c>
      <c r="E14" s="137"/>
    </row>
    <row r="15" spans="1:5" ht="22.5" customHeight="1">
      <c r="A15" s="134" t="s">
        <v>92</v>
      </c>
      <c r="B15" s="47" t="s">
        <v>45</v>
      </c>
      <c r="C15" s="143" t="s">
        <v>3</v>
      </c>
      <c r="D15" s="47" t="s">
        <v>79</v>
      </c>
      <c r="E15" s="136">
        <f t="shared" ref="E15" si="4">SUM(LEN(B16),LEN(C15),LEN(D16))</f>
        <v>6</v>
      </c>
    </row>
    <row r="16" spans="1:5">
      <c r="A16" s="135"/>
      <c r="B16" s="48" t="s">
        <v>5</v>
      </c>
      <c r="C16" s="144"/>
      <c r="D16" s="48" t="s">
        <v>4</v>
      </c>
      <c r="E16" s="137"/>
    </row>
    <row r="17" spans="1:5" ht="22.5">
      <c r="A17" s="134" t="s">
        <v>91</v>
      </c>
      <c r="B17" s="21" t="s">
        <v>81</v>
      </c>
      <c r="C17" s="143" t="s">
        <v>3</v>
      </c>
      <c r="D17" s="21" t="s">
        <v>80</v>
      </c>
      <c r="E17" s="136">
        <f t="shared" ref="E17" si="5">SUM(LEN(B18),LEN(C17),LEN(D18))</f>
        <v>5</v>
      </c>
    </row>
    <row r="18" spans="1:5">
      <c r="A18" s="135"/>
      <c r="B18" s="48" t="s">
        <v>5</v>
      </c>
      <c r="C18" s="144"/>
      <c r="D18" s="48" t="s">
        <v>5</v>
      </c>
      <c r="E18" s="137"/>
    </row>
    <row r="19" spans="1:5">
      <c r="A19" s="39" t="s">
        <v>9</v>
      </c>
      <c r="B19" s="11"/>
      <c r="C19" s="16"/>
      <c r="D19" s="11"/>
      <c r="E19" s="11"/>
    </row>
    <row r="30" spans="1:5">
      <c r="A30" s="46"/>
      <c r="B30" s="10"/>
      <c r="C30" s="10"/>
      <c r="D30" s="10"/>
      <c r="E30" s="10"/>
    </row>
    <row r="31" spans="1:5">
      <c r="A31" s="46"/>
      <c r="B31" s="10"/>
      <c r="C31" s="10"/>
      <c r="D31" s="10"/>
      <c r="E31" s="10"/>
    </row>
  </sheetData>
  <mergeCells count="25">
    <mergeCell ref="A1:E1"/>
    <mergeCell ref="E5:E6"/>
    <mergeCell ref="E11:E12"/>
    <mergeCell ref="E13:E14"/>
    <mergeCell ref="A5:A6"/>
    <mergeCell ref="C5:C6"/>
    <mergeCell ref="A11:A12"/>
    <mergeCell ref="C11:C12"/>
    <mergeCell ref="A13:A14"/>
    <mergeCell ref="C13:C14"/>
    <mergeCell ref="C3:C4"/>
    <mergeCell ref="A3:A4"/>
    <mergeCell ref="A7:A8"/>
    <mergeCell ref="C7:C8"/>
    <mergeCell ref="E7:E8"/>
    <mergeCell ref="A9:A10"/>
    <mergeCell ref="C9:C10"/>
    <mergeCell ref="E15:E16"/>
    <mergeCell ref="E17:E18"/>
    <mergeCell ref="E3:E4"/>
    <mergeCell ref="E9:E10"/>
    <mergeCell ref="A15:A16"/>
    <mergeCell ref="C15:C16"/>
    <mergeCell ref="A17:A18"/>
    <mergeCell ref="C17:C18"/>
  </mergeCells>
  <printOptions horizontalCentered="1"/>
  <pageMargins left="0.39370078740157483" right="0.39370078740157483" top="1.1811023622047245" bottom="0.78740157480314965" header="0.51181102362204722" footer="0.51181102362204722"/>
  <pageSetup paperSize="9" scale="80" orientation="landscape" r:id="rId1"/>
  <headerFooter alignWithMargins="0">
    <oddHeader>&amp;CNur für den &amp;"Arial,Fett"INTERNEN&amp;"Arial,Standard" Gebrauch - keine Weitergabe an Dritte
&amp;"Arial,Fett"&amp;16
afm Entscheidungsnavigation Basisrente fondsgebunden</oddHeader>
    <oddFooter>&amp;L01.2025&amp;C&amp;8Trotz größter Sorgfalt kann für die Richtigkeit der Informationen keine Haftung übernommen werden!&amp;RSeite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11</vt:i4>
      </vt:variant>
    </vt:vector>
  </HeadingPairs>
  <TitlesOfParts>
    <vt:vector size="18" baseType="lpstr">
      <vt:lpstr>Deckblatt</vt:lpstr>
      <vt:lpstr>Gesamt</vt:lpstr>
      <vt:lpstr>Finanzstärke</vt:lpstr>
      <vt:lpstr>Teil I Ertrag &amp; Kosten </vt:lpstr>
      <vt:lpstr>Teil II</vt:lpstr>
      <vt:lpstr>Teil III</vt:lpstr>
      <vt:lpstr>Teil IV</vt:lpstr>
      <vt:lpstr>Finanzstärke!Druckbereich</vt:lpstr>
      <vt:lpstr>Gesamt!Druckbereich</vt:lpstr>
      <vt:lpstr>'Teil I Ertrag &amp; Kosten '!Druckbereich</vt:lpstr>
      <vt:lpstr>'Teil II'!Druckbereich</vt:lpstr>
      <vt:lpstr>'Teil III'!Druckbereich</vt:lpstr>
      <vt:lpstr>'Teil IV'!Druckbereich</vt:lpstr>
      <vt:lpstr>Gesamt!Drucktitel</vt:lpstr>
      <vt:lpstr>'Teil I Ertrag &amp; Kosten '!Drucktitel</vt:lpstr>
      <vt:lpstr>'Teil II'!Drucktitel</vt:lpstr>
      <vt:lpstr>'Teil III'!Drucktitel</vt:lpstr>
      <vt:lpstr>'Teil IV'!Drucktitel</vt:lpstr>
    </vt:vector>
  </TitlesOfParts>
  <Company>afm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Ringo Wilken</dc:creator>
  <cp:lastModifiedBy>Harden, Britta</cp:lastModifiedBy>
  <cp:lastPrinted>2025-10-14T14:04:49Z</cp:lastPrinted>
  <dcterms:created xsi:type="dcterms:W3CDTF">2006-03-21T08:03:08Z</dcterms:created>
  <dcterms:modified xsi:type="dcterms:W3CDTF">2025-10-14T14:27:05Z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